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updateLinks="always" codeName="ThisWorkbook"/>
  <mc:AlternateContent xmlns:mc="http://schemas.openxmlformats.org/markup-compatibility/2006">
    <mc:Choice Requires="x15">
      <x15ac:absPath xmlns:x15ac="http://schemas.microsoft.com/office/spreadsheetml/2010/11/ac" url="https://countryfinancial-my.sharepoint.com/personal/erynn_schroeder_countryfinancial_com/Documents/Erynn/cf.com/Authoring/"/>
    </mc:Choice>
  </mc:AlternateContent>
  <xr:revisionPtr revIDLastSave="0" documentId="8_{BACCD629-86F2-4143-B073-78F676BED402}" xr6:coauthVersionLast="47" xr6:coauthVersionMax="47" xr10:uidLastSave="{00000000-0000-0000-0000-000000000000}"/>
  <bookViews>
    <workbookView xWindow="28680" yWindow="-120" windowWidth="29040" windowHeight="15720" tabRatio="793" activeTab="2" xr2:uid="{00000000-000D-0000-FFFF-FFFF00000000}"/>
  </bookViews>
  <sheets>
    <sheet name="Summary" sheetId="1" r:id="rId1"/>
    <sheet name="Commodities" sheetId="3" r:id="rId2"/>
    <sheet name="Farm Machinery" sheetId="4" r:id="rId3"/>
    <sheet name="Misc. Equipment" sheetId="5" r:id="rId4"/>
    <sheet name="Tools-Supplies" sheetId="6" r:id="rId5"/>
    <sheet name="Livestock, Poultry" sheetId="7" r:id="rId6"/>
    <sheet name="Farm Use Only-Rec. Vehicles" sheetId="8" r:id="rId7"/>
    <sheet name="Specifically Named Livestock" sheetId="11" r:id="rId8"/>
    <sheet name="Peak Season" sheetId="2" r:id="rId9"/>
    <sheet name="Scheduled Machinery" sheetId="10" r:id="rId10"/>
    <sheet name="Lienholder" sheetId="9" r:id="rId11"/>
  </sheets>
  <externalReferences>
    <externalReference r:id="rId12"/>
  </externalReferences>
  <definedNames>
    <definedName name="GrainCategory" localSheetId="1">[1]Grain!$L$11:$L$26</definedName>
    <definedName name="Livestock">'[1]Specifically Named Livestock'!$K$10:$K$18</definedName>
    <definedName name="LivestockCategory" localSheetId="5">'[1]Livestock, Poultry'!$J$16:$J$24</definedName>
    <definedName name="MachineryCategory">'[1]Farm Machinery'!$O$9:$O$28</definedName>
    <definedName name="MiscCategory">'[1]Misc. Equipment'!$O$10:$O$19</definedName>
    <definedName name="Off_Premise" localSheetId="6">'[1]Farm Use Only-Rec. Vehicles'!$N$9:$N$11</definedName>
    <definedName name="PeakCategory">'[1]Peak Season'!$O$10:$O$19</definedName>
    <definedName name="_xlnm.Print_Area" localSheetId="2">'Farm Machinery'!$A$1:$F$52</definedName>
    <definedName name="_xlnm.Print_Area" localSheetId="6">'Farm Use Only-Rec. Vehicles'!$A$1:$F$31</definedName>
    <definedName name="_xlnm.Print_Area" localSheetId="5">'Livestock, Poultry'!$A$1:$F$40</definedName>
    <definedName name="_xlnm.Print_Area" localSheetId="3">'Misc. Equipment'!$A$1:$F$36</definedName>
    <definedName name="_xlnm.Print_Area" localSheetId="7">'Specifically Named Livestock'!$A$1:$F$38</definedName>
    <definedName name="_xlnm.Print_Area" localSheetId="0">Summary!$A$1:$E$44</definedName>
    <definedName name="_xlnm.Print_Area" localSheetId="4">'Tools-Supplies'!$A$1:$F$36</definedName>
    <definedName name="ToolsCategory">'[1]Tools-Supplies'!$O$9:$O$27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E28" i="11"/>
  <c r="I9" i="2"/>
  <c r="Q20" i="7"/>
  <c r="Q21" i="7"/>
  <c r="Q22" i="7"/>
  <c r="Q23" i="7"/>
  <c r="Q24" i="7"/>
  <c r="Q25" i="7"/>
  <c r="Q26" i="7"/>
  <c r="Q27" i="7"/>
  <c r="Q11" i="7"/>
  <c r="Q12" i="7"/>
  <c r="Q13" i="7"/>
  <c r="Q14" i="7"/>
  <c r="Q15" i="7"/>
  <c r="Q16" i="7"/>
  <c r="Q17" i="7"/>
  <c r="Q18" i="7"/>
  <c r="Q19" i="7"/>
  <c r="Q10" i="7"/>
  <c r="Q9" i="7"/>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11" i="4"/>
  <c r="D2" i="6" l="1"/>
  <c r="D3" i="6"/>
  <c r="D36" i="6"/>
  <c r="B31" i="1"/>
  <c r="B32" i="1"/>
  <c r="B33" i="1"/>
  <c r="B34" i="1"/>
  <c r="B35" i="1"/>
  <c r="B36" i="1"/>
  <c r="B37" i="1"/>
  <c r="B38" i="1"/>
  <c r="B30" i="1"/>
  <c r="E3" i="10"/>
  <c r="E3" i="4"/>
  <c r="C36" i="1"/>
  <c r="D36" i="1"/>
  <c r="E36" i="1"/>
  <c r="C37" i="1"/>
  <c r="D37" i="1"/>
  <c r="E37" i="1"/>
  <c r="C38" i="1"/>
  <c r="D38" i="1"/>
  <c r="E38" i="1"/>
  <c r="C30" i="1"/>
  <c r="F10" i="7"/>
  <c r="F11" i="7"/>
  <c r="F12" i="7"/>
  <c r="F13" i="7"/>
  <c r="F14" i="7"/>
  <c r="F15" i="7"/>
  <c r="F16" i="7"/>
  <c r="F17" i="7"/>
  <c r="F18" i="7"/>
  <c r="F19" i="7"/>
  <c r="F20" i="7"/>
  <c r="F21" i="7"/>
  <c r="F22" i="7"/>
  <c r="F23" i="7"/>
  <c r="F24" i="7"/>
  <c r="F25" i="7"/>
  <c r="F26" i="7"/>
  <c r="F27" i="7"/>
  <c r="F9" i="7"/>
  <c r="F33" i="3"/>
  <c r="F34" i="3"/>
  <c r="F35" i="3"/>
  <c r="F36" i="3"/>
  <c r="F10" i="3"/>
  <c r="F11" i="3"/>
  <c r="F12" i="3"/>
  <c r="F13" i="3"/>
  <c r="F14" i="3"/>
  <c r="F15" i="3"/>
  <c r="F16" i="3"/>
  <c r="F17" i="3"/>
  <c r="F18" i="3"/>
  <c r="F19" i="3"/>
  <c r="F20" i="3"/>
  <c r="F21" i="3"/>
  <c r="F22" i="3"/>
  <c r="F23" i="3"/>
  <c r="F24" i="3"/>
  <c r="F25" i="3"/>
  <c r="F26" i="3"/>
  <c r="F27" i="3"/>
  <c r="F28" i="3"/>
  <c r="F29" i="3"/>
  <c r="F30" i="3"/>
  <c r="F31" i="3"/>
  <c r="F32" i="3"/>
  <c r="D3" i="2"/>
  <c r="D2" i="11"/>
  <c r="E2" i="10"/>
  <c r="E2" i="8"/>
  <c r="E2" i="7"/>
  <c r="E2" i="5"/>
  <c r="E2" i="4"/>
  <c r="E2" i="3"/>
  <c r="D2" i="2"/>
  <c r="D3" i="11"/>
  <c r="E3" i="8"/>
  <c r="E3" i="7"/>
  <c r="E3" i="5"/>
  <c r="E3" i="3"/>
  <c r="E35" i="1"/>
  <c r="D35" i="1"/>
  <c r="C35" i="1"/>
  <c r="E34" i="1"/>
  <c r="D34" i="1"/>
  <c r="C34" i="1"/>
  <c r="E33" i="1"/>
  <c r="D33" i="1"/>
  <c r="C33" i="1"/>
  <c r="E32" i="1"/>
  <c r="D32" i="1"/>
  <c r="C32" i="1"/>
  <c r="E31" i="1"/>
  <c r="D31" i="1"/>
  <c r="C31" i="1"/>
  <c r="E30" i="1"/>
  <c r="D30" i="1"/>
  <c r="F43" i="10"/>
  <c r="D44" i="1" s="1"/>
  <c r="F19" i="8"/>
  <c r="D23" i="1" s="1"/>
  <c r="F36" i="5"/>
  <c r="D20" i="1" s="1"/>
  <c r="F52" i="4"/>
  <c r="D19" i="1" s="1"/>
  <c r="K21" i="2"/>
  <c r="L21" i="2" s="1"/>
  <c r="I21" i="2"/>
  <c r="H21" i="2"/>
  <c r="K20" i="2"/>
  <c r="L20" i="2" s="1"/>
  <c r="I20" i="2"/>
  <c r="J20" i="2" s="1"/>
  <c r="H20" i="2"/>
  <c r="K19" i="2"/>
  <c r="L19" i="2" s="1"/>
  <c r="I19" i="2"/>
  <c r="J19" i="2" s="1"/>
  <c r="M19" i="2" s="1"/>
  <c r="H19" i="2"/>
  <c r="K18" i="2"/>
  <c r="L18" i="2" s="1"/>
  <c r="I18" i="2"/>
  <c r="J18" i="2" s="1"/>
  <c r="H18" i="2"/>
  <c r="K17" i="2"/>
  <c r="L17" i="2" s="1"/>
  <c r="I17" i="2"/>
  <c r="J17" i="2" s="1"/>
  <c r="M17" i="2" s="1"/>
  <c r="H17" i="2"/>
  <c r="K16" i="2"/>
  <c r="L16" i="2" s="1"/>
  <c r="I16" i="2"/>
  <c r="J16" i="2" s="1"/>
  <c r="H16" i="2"/>
  <c r="K15" i="2"/>
  <c r="L15" i="2" s="1"/>
  <c r="I15" i="2"/>
  <c r="J15" i="2" s="1"/>
  <c r="H15" i="2"/>
  <c r="K14" i="2"/>
  <c r="L14" i="2" s="1"/>
  <c r="I14" i="2"/>
  <c r="J14" i="2" s="1"/>
  <c r="H14" i="2"/>
  <c r="K13" i="2"/>
  <c r="L13" i="2" s="1"/>
  <c r="I13" i="2"/>
  <c r="J13" i="2" s="1"/>
  <c r="M13" i="2" s="1"/>
  <c r="H13" i="2"/>
  <c r="K12" i="2"/>
  <c r="L12" i="2" s="1"/>
  <c r="I12" i="2"/>
  <c r="J12" i="2" s="1"/>
  <c r="H12" i="2"/>
  <c r="K11" i="2"/>
  <c r="L11" i="2" s="1"/>
  <c r="I11" i="2"/>
  <c r="H11" i="2"/>
  <c r="K10" i="2"/>
  <c r="L10" i="2" s="1"/>
  <c r="I10" i="2"/>
  <c r="H10" i="2"/>
  <c r="K9" i="2"/>
  <c r="L9" i="2" s="1"/>
  <c r="H9" i="2"/>
  <c r="J11" i="2" l="1"/>
  <c r="M11" i="2" s="1"/>
  <c r="J21" i="2"/>
  <c r="M20" i="2"/>
  <c r="M21" i="2"/>
  <c r="J10" i="2"/>
  <c r="M10" i="2" s="1"/>
  <c r="M12" i="2"/>
  <c r="D24" i="1"/>
  <c r="F28" i="7"/>
  <c r="D22" i="1" s="1"/>
  <c r="D21" i="1"/>
  <c r="F37" i="3"/>
  <c r="D18" i="1" s="1"/>
  <c r="J9" i="2"/>
  <c r="M9" i="2" s="1"/>
  <c r="M14" i="2"/>
  <c r="M15" i="2"/>
  <c r="M18" i="2"/>
  <c r="M16" i="2"/>
  <c r="D25" i="1" l="1"/>
</calcChain>
</file>

<file path=xl/sharedStrings.xml><?xml version="1.0" encoding="utf-8"?>
<sst xmlns="http://schemas.openxmlformats.org/spreadsheetml/2006/main" count="348" uniqueCount="197">
  <si>
    <t>Farm Personal Property Inventory</t>
  </si>
  <si>
    <t xml:space="preserve">Inventory Management is an important part of any business operation.  Inventory is dynamic and requires constant and careful evaluation.  As a leader in providing Farm and Ranch Insurance, we realize that your inventory needs are not like your neighbor's needs.  Therefore, we have developed this tool to assist in your day to day operations.  </t>
  </si>
  <si>
    <t>Disclaimer:</t>
  </si>
  <si>
    <t xml:space="preserve">This tool does not bind or provide coverage and is not an offer of insurance.  </t>
  </si>
  <si>
    <t xml:space="preserve">All terms, conditions, and coverages of any policy which may be issued to you shall be governed exclusively by the provisions, exclusions, conditions, limitations and definitions stated in the policy contract. </t>
  </si>
  <si>
    <t>Please contact your COUNTRY Representative if you wish to review, change or update your policy.</t>
  </si>
  <si>
    <t>Client Name:</t>
  </si>
  <si>
    <t>Inventory Date:</t>
  </si>
  <si>
    <t>Inventory At-a-Glance</t>
  </si>
  <si>
    <t>*The values below will pull in based off the completed tabs.</t>
  </si>
  <si>
    <t>Farm Personal Property Blanket Summary</t>
  </si>
  <si>
    <t>Description</t>
  </si>
  <si>
    <t>Value</t>
  </si>
  <si>
    <t>Grain, Hay, Feed, Seed</t>
  </si>
  <si>
    <t>Farm Machinery</t>
  </si>
  <si>
    <t>Misc. Equipment</t>
  </si>
  <si>
    <t>Tools- Supplies</t>
  </si>
  <si>
    <t>Livestock / Poultry Inventory</t>
  </si>
  <si>
    <t>Farm Use Only - Recreational Vehicles</t>
  </si>
  <si>
    <t>Specifically Named Livestock</t>
  </si>
  <si>
    <t>TOTAL</t>
  </si>
  <si>
    <t>Peak Season Summary</t>
  </si>
  <si>
    <r>
      <rPr>
        <b/>
        <sz val="11"/>
        <rFont val="Arial"/>
        <family val="2"/>
      </rPr>
      <t xml:space="preserve">From </t>
    </r>
    <r>
      <rPr>
        <b/>
        <sz val="10"/>
        <rFont val="Arial"/>
        <family val="2"/>
      </rPr>
      <t xml:space="preserve">                                      </t>
    </r>
    <r>
      <rPr>
        <b/>
        <sz val="9"/>
        <rFont val="Arial"/>
        <family val="2"/>
      </rPr>
      <t xml:space="preserve">   (mm/dd)</t>
    </r>
    <r>
      <rPr>
        <b/>
        <sz val="10"/>
        <rFont val="Arial"/>
        <family val="2"/>
      </rPr>
      <t xml:space="preserve"> </t>
    </r>
  </si>
  <si>
    <r>
      <rPr>
        <b/>
        <sz val="11"/>
        <rFont val="Arial"/>
        <family val="2"/>
      </rPr>
      <t xml:space="preserve">To   </t>
    </r>
    <r>
      <rPr>
        <b/>
        <sz val="10"/>
        <rFont val="Arial"/>
        <family val="2"/>
      </rPr>
      <t xml:space="preserve">                                                                                                     </t>
    </r>
    <r>
      <rPr>
        <b/>
        <sz val="9"/>
        <rFont val="Arial"/>
        <family val="2"/>
      </rPr>
      <t xml:space="preserve"> (mm/dd)</t>
    </r>
  </si>
  <si>
    <t>Summary of Scheduled Machinery</t>
  </si>
  <si>
    <t>*The below items need to be specifically listed on the policy</t>
  </si>
  <si>
    <t>Total Value</t>
  </si>
  <si>
    <t>Scheduled Machinery</t>
  </si>
  <si>
    <t>Farm Personal Property Inventory (cont'd)</t>
  </si>
  <si>
    <t>Commodity Prices:</t>
  </si>
  <si>
    <t>https://www.agriculture.com/markets/commodity-prices</t>
  </si>
  <si>
    <t>Commodities</t>
  </si>
  <si>
    <r>
      <t xml:space="preserve">Category
</t>
    </r>
    <r>
      <rPr>
        <sz val="8"/>
        <color indexed="10"/>
        <rFont val="Arial"/>
        <family val="2"/>
      </rPr>
      <t>(Required)</t>
    </r>
  </si>
  <si>
    <r>
      <t xml:space="preserve">Item Description
</t>
    </r>
    <r>
      <rPr>
        <sz val="8"/>
        <color indexed="10"/>
        <rFont val="Arial"/>
        <family val="2"/>
      </rPr>
      <t>(Required)</t>
    </r>
  </si>
  <si>
    <t>Lien #</t>
  </si>
  <si>
    <t># of Units</t>
  </si>
  <si>
    <t>Value per Unit</t>
  </si>
  <si>
    <r>
      <t xml:space="preserve">Total Value
</t>
    </r>
    <r>
      <rPr>
        <sz val="9"/>
        <color indexed="10"/>
        <rFont val="Arial"/>
        <family val="2"/>
      </rPr>
      <t>(Required)</t>
    </r>
  </si>
  <si>
    <t>Category</t>
  </si>
  <si>
    <t>Commercial Feed</t>
  </si>
  <si>
    <t>Corn</t>
  </si>
  <si>
    <t>Ground Feed</t>
  </si>
  <si>
    <t>Hay in Buildings</t>
  </si>
  <si>
    <t>Hay in Stacks</t>
  </si>
  <si>
    <t>Milk</t>
  </si>
  <si>
    <t>Oats</t>
  </si>
  <si>
    <t>Other (please specify)</t>
  </si>
  <si>
    <t>Other-Grain</t>
  </si>
  <si>
    <t>Seed</t>
  </si>
  <si>
    <t>Silage</t>
  </si>
  <si>
    <t>Soybeans</t>
  </si>
  <si>
    <t>Wheat-Rye</t>
  </si>
  <si>
    <t>Section Total</t>
  </si>
  <si>
    <t>Equipment Valuation Website:</t>
  </si>
  <si>
    <t>https://www.machinerypete.com/</t>
  </si>
  <si>
    <r>
      <rPr>
        <b/>
        <sz val="10"/>
        <rFont val="Arial"/>
        <family val="2"/>
      </rPr>
      <t xml:space="preserve">Category
</t>
    </r>
    <r>
      <rPr>
        <sz val="8"/>
        <color indexed="10"/>
        <rFont val="Arial"/>
        <family val="2"/>
      </rPr>
      <t>(Required)</t>
    </r>
  </si>
  <si>
    <r>
      <t xml:space="preserve">Item Description
</t>
    </r>
    <r>
      <rPr>
        <sz val="10"/>
        <color indexed="10"/>
        <rFont val="Arial"/>
        <family val="2"/>
      </rPr>
      <t>(</t>
    </r>
    <r>
      <rPr>
        <sz val="8"/>
        <color indexed="10"/>
        <rFont val="Arial"/>
        <family val="2"/>
      </rPr>
      <t>Required</t>
    </r>
    <r>
      <rPr>
        <sz val="8"/>
        <rFont val="Arial"/>
        <family val="2"/>
      </rPr>
      <t xml:space="preserve">: </t>
    </r>
    <r>
      <rPr>
        <sz val="8"/>
        <color indexed="10"/>
        <rFont val="Arial"/>
        <family val="2"/>
      </rPr>
      <t xml:space="preserve">Make and Model)
</t>
    </r>
    <r>
      <rPr>
        <sz val="8"/>
        <rFont val="Arial"/>
        <family val="2"/>
      </rPr>
      <t>Optional: Type and Year</t>
    </r>
  </si>
  <si>
    <t>Date Purchased</t>
  </si>
  <si>
    <t>Ownership Interest (%)</t>
  </si>
  <si>
    <r>
      <t xml:space="preserve">Total Value
</t>
    </r>
    <r>
      <rPr>
        <sz val="8"/>
        <color indexed="10"/>
        <rFont val="Arial"/>
        <family val="2"/>
      </rPr>
      <t>(Required)</t>
    </r>
  </si>
  <si>
    <t>Backhoe - Farm use only</t>
  </si>
  <si>
    <t>Bean Head</t>
  </si>
  <si>
    <t>Berry Picker</t>
  </si>
  <si>
    <t>Bulldozer - Farm use only</t>
  </si>
  <si>
    <t>Combine</t>
  </si>
  <si>
    <t>Corn Head</t>
  </si>
  <si>
    <t>Cultivator</t>
  </si>
  <si>
    <t>Disc</t>
  </si>
  <si>
    <t>Drill</t>
  </si>
  <si>
    <t>Grain Cart</t>
  </si>
  <si>
    <t>Hay Baler</t>
  </si>
  <si>
    <t>Hay Conditioner</t>
  </si>
  <si>
    <t>Hay Stacker</t>
  </si>
  <si>
    <t>Mower</t>
  </si>
  <si>
    <t>Planter</t>
  </si>
  <si>
    <t>Plow</t>
  </si>
  <si>
    <t>Sprayer</t>
  </si>
  <si>
    <t>Tractor</t>
  </si>
  <si>
    <t>Section Totals</t>
  </si>
  <si>
    <t>Auger</t>
  </si>
  <si>
    <t>Feed Equipment</t>
  </si>
  <si>
    <t>Feed Grinder</t>
  </si>
  <si>
    <t>Manure Equipment</t>
  </si>
  <si>
    <t>Portable Buildings</t>
  </si>
  <si>
    <t>Portable Irrigation</t>
  </si>
  <si>
    <t>Portable Milking Equipment</t>
  </si>
  <si>
    <t>Unlicensed Trailer</t>
  </si>
  <si>
    <t>Wagon</t>
  </si>
  <si>
    <t xml:space="preserve">Tools- Supplies </t>
  </si>
  <si>
    <r>
      <rPr>
        <b/>
        <sz val="10"/>
        <rFont val="Arial"/>
        <family val="2"/>
      </rPr>
      <t xml:space="preserve">Item Description
</t>
    </r>
    <r>
      <rPr>
        <sz val="8"/>
        <color indexed="10"/>
        <rFont val="Arial"/>
        <family val="2"/>
      </rPr>
      <t>(Required)</t>
    </r>
  </si>
  <si>
    <r>
      <rPr>
        <b/>
        <sz val="9"/>
        <rFont val="Arial"/>
        <family val="2"/>
      </rPr>
      <t xml:space="preserve">Total Value
</t>
    </r>
    <r>
      <rPr>
        <sz val="9"/>
        <color indexed="10"/>
        <rFont val="Arial"/>
        <family val="2"/>
      </rPr>
      <t>(Required)</t>
    </r>
  </si>
  <si>
    <t>Air Compressor</t>
  </si>
  <si>
    <t>Building Supplies</t>
  </si>
  <si>
    <t>Electric Tools</t>
  </si>
  <si>
    <t>Fencing Supplies</t>
  </si>
  <si>
    <t>Fertilizer</t>
  </si>
  <si>
    <t>Fuel - Gas, Diesel, Propane</t>
  </si>
  <si>
    <t>Fuel Tanks</t>
  </si>
  <si>
    <t>Hand Tools</t>
  </si>
  <si>
    <t>Herbicides</t>
  </si>
  <si>
    <t>Insecticides</t>
  </si>
  <si>
    <t>Mechanical Parts (non-auto)</t>
  </si>
  <si>
    <t>Medical Supplies</t>
  </si>
  <si>
    <t>Plastic goods</t>
  </si>
  <si>
    <t>Portable Bins</t>
  </si>
  <si>
    <t>Portable Gates</t>
  </si>
  <si>
    <t>Portable Water Pump</t>
  </si>
  <si>
    <t>Potting Soil</t>
  </si>
  <si>
    <t>Power Saws</t>
  </si>
  <si>
    <t>Saddles &amp; Tack</t>
  </si>
  <si>
    <t>Welder</t>
  </si>
  <si>
    <r>
      <t xml:space="preserve"># of Animals
</t>
    </r>
    <r>
      <rPr>
        <sz val="8"/>
        <color indexed="10"/>
        <rFont val="Arial"/>
        <family val="2"/>
      </rPr>
      <t>(Required)</t>
    </r>
  </si>
  <si>
    <r>
      <t xml:space="preserve">Value per Head
</t>
    </r>
    <r>
      <rPr>
        <sz val="8"/>
        <color indexed="10"/>
        <rFont val="Arial"/>
        <family val="2"/>
      </rPr>
      <t>(Required)</t>
    </r>
  </si>
  <si>
    <t>Cattle - Beef</t>
  </si>
  <si>
    <t>Cattle - Dairy</t>
  </si>
  <si>
    <t>Goats</t>
  </si>
  <si>
    <t>Hogs</t>
  </si>
  <si>
    <t>Horses</t>
  </si>
  <si>
    <t>Poultry</t>
  </si>
  <si>
    <t>Sheep</t>
  </si>
  <si>
    <t>Dairy</t>
  </si>
  <si>
    <t>Beef</t>
  </si>
  <si>
    <t>Dairy Cows</t>
  </si>
  <si>
    <t>Stock Cows</t>
  </si>
  <si>
    <t>Sows</t>
  </si>
  <si>
    <t>Goats (no dairy goats)</t>
  </si>
  <si>
    <t>Rams</t>
  </si>
  <si>
    <t>Layers</t>
  </si>
  <si>
    <t>*If the value per head is above the policy limit listed below please discuss with your Representative additional options</t>
  </si>
  <si>
    <t>Dairy Heifers</t>
  </si>
  <si>
    <t>Stock Heifers</t>
  </si>
  <si>
    <t>Gilts</t>
  </si>
  <si>
    <t>Ponies</t>
  </si>
  <si>
    <t>Ewes</t>
  </si>
  <si>
    <t>Broilers</t>
  </si>
  <si>
    <t>Dairy Calves</t>
  </si>
  <si>
    <t>Stock Calves</t>
  </si>
  <si>
    <t>Feeder Pigs</t>
  </si>
  <si>
    <t>Mules</t>
  </si>
  <si>
    <t>Lambs</t>
  </si>
  <si>
    <t>Bulls</t>
  </si>
  <si>
    <t>Feeder Cattle</t>
  </si>
  <si>
    <t>Boars</t>
  </si>
  <si>
    <t>Policy Limit per Head</t>
  </si>
  <si>
    <t>Horse, Mule, or Donkey</t>
  </si>
  <si>
    <t>Cattle</t>
  </si>
  <si>
    <t>Swine</t>
  </si>
  <si>
    <t>Goat</t>
  </si>
  <si>
    <r>
      <t xml:space="preserve">Item Description
</t>
    </r>
    <r>
      <rPr>
        <sz val="8"/>
        <color indexed="10"/>
        <rFont val="Arial"/>
        <family val="2"/>
      </rPr>
      <t xml:space="preserve">(Required: Year, Make, and Model ) </t>
    </r>
  </si>
  <si>
    <r>
      <t xml:space="preserve">Serial #
</t>
    </r>
    <r>
      <rPr>
        <sz val="8"/>
        <color rgb="FFFF0000"/>
        <rFont val="Arial"/>
        <family val="2"/>
      </rPr>
      <t>(Required)</t>
    </r>
    <r>
      <rPr>
        <sz val="10"/>
        <color rgb="FFFF0000"/>
        <rFont val="Arial"/>
        <family val="2"/>
      </rPr>
      <t xml:space="preserve">  </t>
    </r>
    <r>
      <rPr>
        <sz val="10"/>
        <rFont val="Arial"/>
        <family val="2"/>
      </rPr>
      <t xml:space="preserve"> </t>
    </r>
    <r>
      <rPr>
        <b/>
        <sz val="10"/>
        <rFont val="Arial"/>
        <family val="2"/>
      </rPr>
      <t xml:space="preserve">                                                                                             </t>
    </r>
  </si>
  <si>
    <r>
      <t>Date Purchased</t>
    </r>
    <r>
      <rPr>
        <sz val="12"/>
        <color rgb="FFFF0000"/>
        <rFont val="Arial"/>
        <family val="2"/>
      </rPr>
      <t xml:space="preserve"> 
</t>
    </r>
    <r>
      <rPr>
        <sz val="8"/>
        <color rgb="FFFF0000"/>
        <rFont val="Arial"/>
        <family val="2"/>
      </rPr>
      <t>(mm/yy)</t>
    </r>
  </si>
  <si>
    <t>Owner</t>
  </si>
  <si>
    <t>Specifically Named Livestock Inventory</t>
  </si>
  <si>
    <t>List any livestock which is valued above policy limits</t>
  </si>
  <si>
    <r>
      <t xml:space="preserve">Type of Livestock
</t>
    </r>
    <r>
      <rPr>
        <sz val="8"/>
        <color indexed="10"/>
        <rFont val="Arial"/>
        <family val="2"/>
      </rPr>
      <t>(Required)</t>
    </r>
  </si>
  <si>
    <r>
      <t xml:space="preserve">Name of Animal
</t>
    </r>
    <r>
      <rPr>
        <sz val="8"/>
        <color indexed="10"/>
        <rFont val="Arial"/>
        <family val="2"/>
      </rPr>
      <t>(Required)</t>
    </r>
  </si>
  <si>
    <r>
      <t xml:space="preserve">Date of Birth
</t>
    </r>
    <r>
      <rPr>
        <sz val="10"/>
        <rFont val="Arial"/>
        <family val="2"/>
      </rPr>
      <t xml:space="preserve">(mm/dd/yyyy)
</t>
    </r>
    <r>
      <rPr>
        <sz val="8"/>
        <color indexed="10"/>
        <rFont val="Arial"/>
        <family val="2"/>
      </rPr>
      <t>(Required)</t>
    </r>
  </si>
  <si>
    <r>
      <t xml:space="preserve">Registration #, Tattoo #, or Ear Tag #
</t>
    </r>
    <r>
      <rPr>
        <sz val="8"/>
        <color indexed="10"/>
        <rFont val="Arial"/>
        <family val="2"/>
      </rPr>
      <t>(Required)</t>
    </r>
  </si>
  <si>
    <t>Peak Season- Seasonal Inventory</t>
  </si>
  <si>
    <t>The space below is for items with seasonal fluctuations. Please use the drop downs for ease of completing the form.</t>
  </si>
  <si>
    <r>
      <t xml:space="preserve">Item Description
</t>
    </r>
    <r>
      <rPr>
        <sz val="8"/>
        <color indexed="10"/>
        <rFont val="Arial"/>
        <family val="2"/>
      </rPr>
      <t xml:space="preserve">(Required)  </t>
    </r>
    <r>
      <rPr>
        <b/>
        <sz val="10"/>
        <rFont val="Arial"/>
        <family val="2"/>
      </rPr>
      <t xml:space="preserve">                                                                                                                              </t>
    </r>
  </si>
  <si>
    <r>
      <t xml:space="preserve">From
</t>
    </r>
    <r>
      <rPr>
        <sz val="10"/>
        <rFont val="Arial"/>
        <family val="2"/>
      </rPr>
      <t xml:space="preserve">(mm/dd)
</t>
    </r>
    <r>
      <rPr>
        <sz val="8"/>
        <color indexed="10"/>
        <rFont val="Arial"/>
        <family val="2"/>
      </rPr>
      <t>(Required)</t>
    </r>
  </si>
  <si>
    <r>
      <t xml:space="preserve">To
</t>
    </r>
    <r>
      <rPr>
        <sz val="10"/>
        <rFont val="Arial"/>
        <family val="2"/>
      </rPr>
      <t xml:space="preserve">(mm/dd)
</t>
    </r>
    <r>
      <rPr>
        <sz val="8"/>
        <color indexed="10"/>
        <rFont val="Arial"/>
        <family val="2"/>
      </rPr>
      <t>(Required)</t>
    </r>
  </si>
  <si>
    <t>Fuel -- Gas, Diesel, Propane</t>
  </si>
  <si>
    <t>Harvested Goods</t>
  </si>
  <si>
    <t>Hay</t>
  </si>
  <si>
    <t>Livestock Cycles</t>
  </si>
  <si>
    <t>Seasonally Rented Equipment</t>
  </si>
  <si>
    <t>Stored Grain</t>
  </si>
  <si>
    <r>
      <t xml:space="preserve">Type
</t>
    </r>
    <r>
      <rPr>
        <b/>
        <sz val="8"/>
        <color rgb="FFFF0000"/>
        <rFont val="Arial"/>
        <family val="2"/>
      </rPr>
      <t>(Required)</t>
    </r>
  </si>
  <si>
    <r>
      <t xml:space="preserve">Year
</t>
    </r>
    <r>
      <rPr>
        <b/>
        <sz val="8"/>
        <color rgb="FFFF0000"/>
        <rFont val="Arial"/>
        <family val="2"/>
      </rPr>
      <t>(Required)</t>
    </r>
  </si>
  <si>
    <r>
      <t xml:space="preserve">Make
</t>
    </r>
    <r>
      <rPr>
        <b/>
        <sz val="8"/>
        <color rgb="FFFF0000"/>
        <rFont val="Arial"/>
        <family val="2"/>
      </rPr>
      <t>(Required)</t>
    </r>
  </si>
  <si>
    <r>
      <t xml:space="preserve">Model
</t>
    </r>
    <r>
      <rPr>
        <b/>
        <sz val="8"/>
        <color rgb="FFFF0000"/>
        <rFont val="Arial"/>
        <family val="2"/>
      </rPr>
      <t>(Required)</t>
    </r>
  </si>
  <si>
    <r>
      <t xml:space="preserve">Serial #
</t>
    </r>
    <r>
      <rPr>
        <b/>
        <sz val="8"/>
        <color rgb="FFFF0000"/>
        <rFont val="Arial"/>
        <family val="2"/>
      </rPr>
      <t>(Required)</t>
    </r>
  </si>
  <si>
    <r>
      <t xml:space="preserve">Total Value
</t>
    </r>
    <r>
      <rPr>
        <b/>
        <sz val="8"/>
        <color rgb="FFFF0000"/>
        <rFont val="Arial"/>
        <family val="2"/>
      </rPr>
      <t>(Required)</t>
    </r>
  </si>
  <si>
    <t>Lienholder Information</t>
  </si>
  <si>
    <t>The space provided below is a place to keep a record of the individuals or companies that have an interest in any of the inventory.</t>
  </si>
  <si>
    <t>Additional Interest Type</t>
  </si>
  <si>
    <r>
      <t xml:space="preserve">Lienholder #1                                       </t>
    </r>
    <r>
      <rPr>
        <sz val="8"/>
        <color indexed="10"/>
        <rFont val="Arial"/>
        <family val="2"/>
      </rPr>
      <t xml:space="preserve">     (All fields are required)</t>
    </r>
  </si>
  <si>
    <t>Name</t>
  </si>
  <si>
    <t>Additional Insured</t>
  </si>
  <si>
    <t>Address</t>
  </si>
  <si>
    <t>Certificate Holder</t>
  </si>
  <si>
    <t>City, State, ZIP</t>
  </si>
  <si>
    <t>Loss Payable</t>
  </si>
  <si>
    <t>Loan #</t>
  </si>
  <si>
    <t>Limited To</t>
  </si>
  <si>
    <r>
      <t xml:space="preserve">Lienholder #2                                       </t>
    </r>
    <r>
      <rPr>
        <sz val="8"/>
        <color indexed="10"/>
        <rFont val="Arial"/>
        <family val="2"/>
      </rPr>
      <t xml:space="preserve">     (All fields are required)</t>
    </r>
  </si>
  <si>
    <r>
      <t xml:space="preserve">Lienholder #3                                       </t>
    </r>
    <r>
      <rPr>
        <sz val="8"/>
        <color indexed="10"/>
        <rFont val="Arial"/>
        <family val="2"/>
      </rPr>
      <t xml:space="preserve">     (All fields are required)</t>
    </r>
  </si>
  <si>
    <r>
      <t xml:space="preserve">Lienholder #4                                       </t>
    </r>
    <r>
      <rPr>
        <sz val="8"/>
        <color indexed="10"/>
        <rFont val="Arial"/>
        <family val="2"/>
      </rPr>
      <t xml:space="preserve">     (All fields are required)</t>
    </r>
  </si>
  <si>
    <r>
      <t xml:space="preserve">Lienholder #5                                       </t>
    </r>
    <r>
      <rPr>
        <sz val="8"/>
        <color indexed="10"/>
        <rFont val="Arial"/>
        <family val="2"/>
      </rPr>
      <t xml:space="preserve">     (All fields are required)</t>
    </r>
  </si>
  <si>
    <r>
      <t xml:space="preserve">Lienholder #6                                       </t>
    </r>
    <r>
      <rPr>
        <sz val="8"/>
        <color indexed="10"/>
        <rFont val="Arial"/>
        <family val="2"/>
      </rPr>
      <t xml:space="preserve">     (All fields are required)</t>
    </r>
  </si>
  <si>
    <r>
      <t xml:space="preserve">Lienholder #7                                       </t>
    </r>
    <r>
      <rPr>
        <sz val="8"/>
        <color indexed="10"/>
        <rFont val="Arial"/>
        <family val="2"/>
      </rPr>
      <t xml:space="preserve">     (All fields are required)</t>
    </r>
  </si>
  <si>
    <r>
      <t xml:space="preserve">Lienholder #8                                       </t>
    </r>
    <r>
      <rPr>
        <sz val="8"/>
        <color indexed="10"/>
        <rFont val="Arial"/>
        <family val="2"/>
      </rPr>
      <t xml:space="preserve">     (All fields are required)</t>
    </r>
  </si>
  <si>
    <r>
      <t xml:space="preserve">Lienholder #9                                       </t>
    </r>
    <r>
      <rPr>
        <sz val="8"/>
        <color indexed="10"/>
        <rFont val="Arial"/>
        <family val="2"/>
      </rPr>
      <t xml:space="preserve">     (All fields are required)</t>
    </r>
  </si>
  <si>
    <r>
      <t xml:space="preserve">Lienholder #10                                       </t>
    </r>
    <r>
      <rPr>
        <sz val="8"/>
        <color indexed="10"/>
        <rFont val="Arial"/>
        <family val="2"/>
      </rPr>
      <t xml:space="preserve">     (All fields are required)</t>
    </r>
  </si>
  <si>
    <t>fasdf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</si>
</sst>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
    <numFmt numFmtId="165" formatCode="&quot;$&quot;#,##0"/>
    <numFmt numFmtId="166" formatCode="&quot;$&quot;#,##0.00"/>
    <numFmt numFmtId="167" formatCode="[$-409]mmm\-yy;@"/>
    <numFmt numFmtId="168" formatCode="m/yy"/>
  </numFmts>
  <fonts count="36" x14ac:knownFonts="1">
    <font>
      <sz val="11"/>
      <color theme="1"/>
      <name val="Calibri"/>
      <family val="2"/>
      <scheme val="minor"/>
    </font>
    <font>
      <b/>
      <sz val="10"/>
      <name val="Arial"/>
      <family val="2"/>
    </font>
    <font>
      <sz val="10"/>
      <name val="Arial"/>
      <family val="2"/>
    </font>
    <font>
      <b/>
      <sz val="12"/>
      <color theme="1"/>
      <name val="Arial"/>
      <family val="2"/>
    </font>
    <font>
      <b/>
      <sz val="12"/>
      <name val="Arial"/>
      <family val="2"/>
    </font>
    <font>
      <sz val="11"/>
      <name val="Arial"/>
      <family val="2"/>
    </font>
    <font>
      <sz val="8"/>
      <color indexed="10"/>
      <name val="Arial"/>
      <family val="2"/>
    </font>
    <font>
      <b/>
      <sz val="10"/>
      <color rgb="FFFF0000"/>
      <name val="Arial"/>
      <family val="2"/>
    </font>
    <font>
      <u/>
      <sz val="11"/>
      <color theme="10"/>
      <name val="Calibri"/>
      <family val="2"/>
      <scheme val="minor"/>
    </font>
    <font>
      <sz val="12"/>
      <name val="Arial"/>
      <family val="2"/>
    </font>
    <font>
      <sz val="9"/>
      <name val="Arial"/>
      <family val="2"/>
    </font>
    <font>
      <b/>
      <sz val="9"/>
      <name val="Arial"/>
      <family val="2"/>
    </font>
    <font>
      <sz val="9"/>
      <color indexed="10"/>
      <name val="Arial"/>
      <family val="2"/>
    </font>
    <font>
      <sz val="10"/>
      <color indexed="10"/>
      <name val="Arial"/>
      <family val="2"/>
    </font>
    <font>
      <sz val="8"/>
      <name val="Arial"/>
      <family val="2"/>
    </font>
    <font>
      <b/>
      <sz val="10"/>
      <color theme="0"/>
      <name val="Arial"/>
      <family val="2"/>
    </font>
    <font>
      <b/>
      <sz val="9"/>
      <color theme="0"/>
      <name val="Arial"/>
      <family val="2"/>
    </font>
    <font>
      <b/>
      <sz val="9"/>
      <color rgb="FFFF0000"/>
      <name val="Arial"/>
      <family val="2"/>
    </font>
    <font>
      <b/>
      <i/>
      <sz val="11"/>
      <name val="Arial"/>
      <family val="2"/>
    </font>
    <font>
      <b/>
      <sz val="16"/>
      <name val="Arial"/>
      <family val="2"/>
    </font>
    <font>
      <b/>
      <sz val="11"/>
      <name val="Arial"/>
      <family val="2"/>
    </font>
    <font>
      <b/>
      <sz val="8"/>
      <color rgb="FFFF0000"/>
      <name val="Arial"/>
      <family val="2"/>
    </font>
    <font>
      <b/>
      <sz val="20"/>
      <name val="Arial"/>
      <family val="2"/>
    </font>
    <font>
      <sz val="11"/>
      <name val="Calibri"/>
      <family val="2"/>
    </font>
    <font>
      <b/>
      <i/>
      <u/>
      <sz val="10"/>
      <name val="Arial"/>
      <family val="2"/>
    </font>
    <font>
      <sz val="10"/>
      <color theme="1"/>
      <name val="Arial"/>
      <family val="2"/>
    </font>
    <font>
      <b/>
      <sz val="18"/>
      <name val="Arial"/>
      <family val="2"/>
    </font>
    <font>
      <b/>
      <i/>
      <sz val="12"/>
      <name val="Arial"/>
      <family val="2"/>
    </font>
    <font>
      <i/>
      <sz val="12"/>
      <name val="Arial"/>
      <family val="2"/>
    </font>
    <font>
      <sz val="12"/>
      <name val="Calibri"/>
      <family val="2"/>
      <scheme val="minor"/>
    </font>
    <font>
      <b/>
      <sz val="12"/>
      <name val="Calibri"/>
      <family val="2"/>
      <scheme val="minor"/>
    </font>
    <font>
      <sz val="11"/>
      <color theme="1"/>
      <name val="Arial"/>
      <family val="2"/>
    </font>
    <font>
      <sz val="8"/>
      <color rgb="FFFF0000"/>
      <name val="Arial"/>
      <family val="2"/>
    </font>
    <font>
      <sz val="10"/>
      <color rgb="FFFF0000"/>
      <name val="Arial"/>
      <family val="2"/>
    </font>
    <font>
      <sz val="11"/>
      <name val="Calibri"/>
      <family val="2"/>
      <scheme val="minor"/>
    </font>
    <font>
      <sz val="12"/>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indexed="8"/>
        <bgColor indexed="64"/>
      </patternFill>
    </fill>
    <fill>
      <patternFill patternType="solid">
        <fgColor theme="0" tint="-0.14996795556505021"/>
        <bgColor indexed="64"/>
      </patternFill>
    </fill>
    <fill>
      <patternFill patternType="solid">
        <fgColor theme="1"/>
        <bgColor indexed="64"/>
      </patternFill>
    </fill>
  </fills>
  <borders count="5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268">
    <xf numFmtId="0" fontId="0" fillId="0" borderId="0" xfId="0"/>
    <xf numFmtId="0" fontId="1" fillId="0" borderId="0" xfId="0" applyFont="1"/>
    <xf numFmtId="0" fontId="2" fillId="0" borderId="0" xfId="0" applyFont="1" applyAlignment="1">
      <alignment horizontal="right"/>
    </xf>
    <xf numFmtId="0" fontId="1" fillId="0" borderId="0" xfId="0" applyFont="1" applyAlignment="1">
      <alignment vertical="top"/>
    </xf>
    <xf numFmtId="0" fontId="3" fillId="2" borderId="3"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164" fontId="2" fillId="0" borderId="0" xfId="0" applyNumberFormat="1" applyFont="1"/>
    <xf numFmtId="0" fontId="2" fillId="0" borderId="0" xfId="0" applyFont="1"/>
    <xf numFmtId="0" fontId="4" fillId="2" borderId="18" xfId="0" applyFont="1" applyFill="1" applyBorder="1"/>
    <xf numFmtId="0" fontId="4" fillId="2" borderId="19" xfId="0" applyFont="1" applyFill="1" applyBorder="1"/>
    <xf numFmtId="0" fontId="4" fillId="2" borderId="20" xfId="0" applyFont="1" applyFill="1" applyBorder="1"/>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11" fillId="2" borderId="9" xfId="0" applyFont="1" applyFill="1" applyBorder="1" applyAlignment="1">
      <alignment horizontal="center" wrapText="1"/>
    </xf>
    <xf numFmtId="0" fontId="11" fillId="2" borderId="10" xfId="0" applyFont="1" applyFill="1" applyBorder="1" applyAlignment="1">
      <alignment horizontal="center" wrapText="1"/>
    </xf>
    <xf numFmtId="0" fontId="4" fillId="3" borderId="27" xfId="0" applyFont="1" applyFill="1" applyBorder="1"/>
    <xf numFmtId="0" fontId="4" fillId="3" borderId="28" xfId="0" applyFont="1" applyFill="1" applyBorder="1"/>
    <xf numFmtId="0" fontId="4" fillId="3" borderId="29" xfId="0" applyFont="1" applyFill="1" applyBorder="1"/>
    <xf numFmtId="0" fontId="13" fillId="0" borderId="0" xfId="0" applyFont="1"/>
    <xf numFmtId="9" fontId="0" fillId="0" borderId="0" xfId="0" applyNumberFormat="1"/>
    <xf numFmtId="165" fontId="0" fillId="0" borderId="0" xfId="0" applyNumberFormat="1"/>
    <xf numFmtId="9" fontId="2" fillId="0" borderId="0" xfId="0" applyNumberFormat="1" applyFont="1" applyAlignment="1">
      <alignment horizontal="right"/>
    </xf>
    <xf numFmtId="9" fontId="4" fillId="2" borderId="19" xfId="0" applyNumberFormat="1" applyFont="1" applyFill="1" applyBorder="1"/>
    <xf numFmtId="165" fontId="4" fillId="2" borderId="20" xfId="0" applyNumberFormat="1" applyFont="1" applyFill="1" applyBorder="1"/>
    <xf numFmtId="0" fontId="2" fillId="2" borderId="24" xfId="0" applyFont="1" applyFill="1" applyBorder="1" applyAlignment="1">
      <alignment horizontal="center" wrapText="1"/>
    </xf>
    <xf numFmtId="9" fontId="11" fillId="2" borderId="9" xfId="0" applyNumberFormat="1" applyFont="1" applyFill="1" applyBorder="1" applyAlignment="1">
      <alignment horizontal="center" wrapText="1"/>
    </xf>
    <xf numFmtId="0" fontId="1" fillId="2" borderId="0" xfId="0" applyFont="1" applyFill="1" applyAlignment="1">
      <alignment horizontal="center"/>
    </xf>
    <xf numFmtId="165" fontId="11" fillId="2" borderId="10" xfId="0" applyNumberFormat="1" applyFont="1" applyFill="1" applyBorder="1" applyAlignment="1">
      <alignment horizontal="center" wrapText="1"/>
    </xf>
    <xf numFmtId="9" fontId="4" fillId="3" borderId="28" xfId="0" applyNumberFormat="1" applyFont="1" applyFill="1" applyBorder="1"/>
    <xf numFmtId="0" fontId="1" fillId="2" borderId="0" xfId="0" applyFont="1" applyFill="1" applyAlignment="1">
      <alignment horizontal="center" wrapText="1"/>
    </xf>
    <xf numFmtId="166" fontId="4" fillId="3" borderId="29" xfId="0" applyNumberFormat="1" applyFont="1" applyFill="1" applyBorder="1" applyAlignment="1">
      <alignment horizontal="right"/>
    </xf>
    <xf numFmtId="0" fontId="1" fillId="2" borderId="2" xfId="0" applyFont="1" applyFill="1" applyBorder="1" applyAlignment="1">
      <alignment horizontal="center" wrapText="1"/>
    </xf>
    <xf numFmtId="0" fontId="1" fillId="2" borderId="26" xfId="0" applyFont="1" applyFill="1" applyBorder="1" applyAlignment="1">
      <alignment horizontal="center" wrapText="1"/>
    </xf>
    <xf numFmtId="0" fontId="1" fillId="2" borderId="31" xfId="0" applyFont="1" applyFill="1" applyBorder="1" applyAlignment="1">
      <alignment horizontal="center" wrapText="1"/>
    </xf>
    <xf numFmtId="0" fontId="10" fillId="0" borderId="0" xfId="0" applyFont="1"/>
    <xf numFmtId="0" fontId="5" fillId="3" borderId="39" xfId="0" applyFont="1" applyFill="1" applyBorder="1" applyAlignment="1">
      <alignment horizontal="left" wrapText="1"/>
    </xf>
    <xf numFmtId="167" fontId="5" fillId="3" borderId="39" xfId="0" applyNumberFormat="1" applyFont="1" applyFill="1" applyBorder="1" applyAlignment="1">
      <alignment horizontal="center" wrapText="1"/>
    </xf>
    <xf numFmtId="0" fontId="5" fillId="3" borderId="39" xfId="0" applyFont="1" applyFill="1" applyBorder="1" applyAlignment="1">
      <alignment horizontal="center" wrapText="1"/>
    </xf>
    <xf numFmtId="0" fontId="0" fillId="0" borderId="24" xfId="0" applyBorder="1" applyAlignment="1">
      <alignment wrapText="1"/>
    </xf>
    <xf numFmtId="0" fontId="0" fillId="0" borderId="31" xfId="0" applyBorder="1" applyAlignment="1">
      <alignment wrapText="1"/>
    </xf>
    <xf numFmtId="0" fontId="0" fillId="0" borderId="47" xfId="0" applyBorder="1"/>
    <xf numFmtId="0" fontId="0" fillId="0" borderId="30" xfId="0" applyBorder="1"/>
    <xf numFmtId="0" fontId="0" fillId="5" borderId="6" xfId="0" applyFill="1" applyBorder="1"/>
    <xf numFmtId="0" fontId="0" fillId="5" borderId="0" xfId="0" applyFill="1"/>
    <xf numFmtId="14" fontId="0" fillId="0" borderId="26" xfId="0" applyNumberFormat="1" applyBorder="1" applyAlignment="1" applyProtection="1">
      <alignment horizontal="center"/>
      <protection locked="0"/>
    </xf>
    <xf numFmtId="0" fontId="1" fillId="0" borderId="0" xfId="0" applyFont="1" applyProtection="1">
      <protection locked="0"/>
    </xf>
    <xf numFmtId="0" fontId="0" fillId="0" borderId="0" xfId="0" applyProtection="1">
      <protection locked="0"/>
    </xf>
    <xf numFmtId="0" fontId="2" fillId="0" borderId="0" xfId="0" applyFont="1" applyAlignment="1" applyProtection="1">
      <alignment horizontal="right"/>
      <protection locked="0"/>
    </xf>
    <xf numFmtId="0" fontId="0" fillId="0" borderId="17" xfId="0" applyBorder="1" applyProtection="1">
      <protection locked="0"/>
    </xf>
    <xf numFmtId="0" fontId="4" fillId="2" borderId="18" xfId="0" applyFont="1" applyFill="1" applyBorder="1" applyProtection="1">
      <protection locked="0"/>
    </xf>
    <xf numFmtId="0" fontId="4" fillId="2" borderId="19" xfId="0" applyFont="1" applyFill="1" applyBorder="1" applyProtection="1">
      <protection locked="0"/>
    </xf>
    <xf numFmtId="0" fontId="4" fillId="2" borderId="20" xfId="0" applyFont="1" applyFill="1" applyBorder="1" applyProtection="1">
      <protection locked="0"/>
    </xf>
    <xf numFmtId="0" fontId="1" fillId="2" borderId="24" xfId="0" applyFont="1" applyFill="1" applyBorder="1" applyAlignment="1" applyProtection="1">
      <alignment horizontal="center" wrapText="1"/>
      <protection locked="0"/>
    </xf>
    <xf numFmtId="0" fontId="1" fillId="2" borderId="25" xfId="0" applyFont="1" applyFill="1" applyBorder="1" applyAlignment="1" applyProtection="1">
      <alignment horizontal="center" wrapText="1"/>
      <protection locked="0"/>
    </xf>
    <xf numFmtId="0" fontId="11" fillId="2" borderId="25" xfId="0" applyFont="1" applyFill="1" applyBorder="1" applyAlignment="1" applyProtection="1">
      <alignment horizontal="center" wrapText="1"/>
      <protection locked="0"/>
    </xf>
    <xf numFmtId="0" fontId="11" fillId="2" borderId="9" xfId="0" applyFont="1" applyFill="1" applyBorder="1" applyAlignment="1" applyProtection="1">
      <alignment horizontal="center" wrapText="1"/>
      <protection locked="0"/>
    </xf>
    <xf numFmtId="0" fontId="11" fillId="2" borderId="10" xfId="0" applyFont="1" applyFill="1" applyBorder="1" applyAlignment="1" applyProtection="1">
      <alignment horizontal="center" wrapText="1"/>
      <protection locked="0"/>
    </xf>
    <xf numFmtId="0" fontId="10" fillId="0" borderId="0" xfId="0" applyFont="1" applyAlignment="1" applyProtection="1">
      <alignment wrapText="1"/>
      <protection locked="0"/>
    </xf>
    <xf numFmtId="0" fontId="0" fillId="0" borderId="0" xfId="0" applyAlignment="1" applyProtection="1">
      <alignment wrapText="1"/>
      <protection locked="0"/>
    </xf>
    <xf numFmtId="0" fontId="0" fillId="0" borderId="24" xfId="0" applyBorder="1" applyAlignment="1" applyProtection="1">
      <alignment horizontal="left"/>
      <protection locked="0"/>
    </xf>
    <xf numFmtId="0" fontId="2" fillId="0" borderId="2" xfId="0" applyFont="1" applyBorder="1" applyAlignment="1" applyProtection="1">
      <alignment horizontal="left"/>
      <protection locked="0"/>
    </xf>
    <xf numFmtId="0" fontId="0" fillId="0" borderId="2" xfId="0" applyBorder="1" applyAlignment="1" applyProtection="1">
      <alignment horizontal="left"/>
      <protection locked="0"/>
    </xf>
    <xf numFmtId="0" fontId="2" fillId="0" borderId="0" xfId="0" applyFont="1" applyProtection="1">
      <protection locked="0"/>
    </xf>
    <xf numFmtId="0" fontId="4" fillId="3" borderId="27" xfId="0" applyFont="1" applyFill="1" applyBorder="1" applyProtection="1">
      <protection locked="0"/>
    </xf>
    <xf numFmtId="0" fontId="4" fillId="3" borderId="28" xfId="0" applyFont="1" applyFill="1" applyBorder="1" applyProtection="1">
      <protection locked="0"/>
    </xf>
    <xf numFmtId="0" fontId="4" fillId="3" borderId="29" xfId="0" applyFont="1" applyFill="1" applyBorder="1" applyProtection="1">
      <protection locked="0"/>
    </xf>
    <xf numFmtId="0" fontId="13" fillId="0" borderId="0" xfId="0" applyFont="1" applyProtection="1">
      <protection locked="0"/>
    </xf>
    <xf numFmtId="165" fontId="0" fillId="0" borderId="31" xfId="0" applyNumberFormat="1" applyBorder="1" applyAlignment="1" applyProtection="1">
      <alignment horizontal="center" wrapText="1"/>
      <protection hidden="1"/>
    </xf>
    <xf numFmtId="0" fontId="1" fillId="2" borderId="2" xfId="0" applyFont="1" applyFill="1" applyBorder="1" applyAlignment="1" applyProtection="1">
      <alignment horizontal="center" wrapText="1"/>
      <protection locked="0"/>
    </xf>
    <xf numFmtId="0" fontId="1" fillId="2" borderId="26" xfId="0" applyFont="1" applyFill="1" applyBorder="1" applyAlignment="1" applyProtection="1">
      <alignment horizontal="center" wrapText="1"/>
      <protection locked="0"/>
    </xf>
    <xf numFmtId="0" fontId="1" fillId="2" borderId="31" xfId="0" applyFont="1" applyFill="1" applyBorder="1" applyAlignment="1" applyProtection="1">
      <alignment horizontal="center" wrapText="1"/>
      <protection locked="0"/>
    </xf>
    <xf numFmtId="0" fontId="2" fillId="0" borderId="24"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0" fillId="0" borderId="26" xfId="0" applyBorder="1" applyAlignment="1" applyProtection="1">
      <alignment horizontal="center" wrapText="1"/>
      <protection locked="0"/>
    </xf>
    <xf numFmtId="3" fontId="0" fillId="0" borderId="26" xfId="0" applyNumberFormat="1" applyBorder="1" applyAlignment="1" applyProtection="1">
      <alignment horizontal="center" wrapText="1"/>
      <protection locked="0"/>
    </xf>
    <xf numFmtId="165" fontId="0" fillId="0" borderId="26" xfId="0" applyNumberFormat="1" applyBorder="1" applyAlignment="1" applyProtection="1">
      <alignment horizontal="center" wrapText="1"/>
      <protection locked="0"/>
    </xf>
    <xf numFmtId="3" fontId="2" fillId="0" borderId="26" xfId="0" applyNumberFormat="1" applyFont="1" applyBorder="1" applyAlignment="1" applyProtection="1">
      <alignment horizontal="center" wrapText="1"/>
      <protection locked="0"/>
    </xf>
    <xf numFmtId="165" fontId="2" fillId="0" borderId="26" xfId="0" applyNumberFormat="1" applyFont="1" applyBorder="1" applyAlignment="1" applyProtection="1">
      <alignment horizontal="center" wrapText="1"/>
      <protection locked="0"/>
    </xf>
    <xf numFmtId="0" fontId="4" fillId="3" borderId="28" xfId="0" applyFont="1" applyFill="1" applyBorder="1" applyAlignment="1" applyProtection="1">
      <alignment horizontal="left"/>
      <protection locked="0"/>
    </xf>
    <xf numFmtId="0" fontId="17" fillId="0" borderId="0" xfId="0" applyFont="1" applyProtection="1">
      <protection locked="0"/>
    </xf>
    <xf numFmtId="0" fontId="5" fillId="2" borderId="26" xfId="0" applyFont="1" applyFill="1" applyBorder="1" applyProtection="1">
      <protection locked="0"/>
    </xf>
    <xf numFmtId="165" fontId="5" fillId="2" borderId="26" xfId="0" applyNumberFormat="1" applyFont="1" applyFill="1" applyBorder="1" applyProtection="1">
      <protection locked="0"/>
    </xf>
    <xf numFmtId="0" fontId="0" fillId="0" borderId="0" xfId="0" applyProtection="1">
      <protection hidden="1"/>
    </xf>
    <xf numFmtId="0" fontId="15" fillId="2" borderId="25" xfId="0" applyFont="1" applyFill="1" applyBorder="1" applyAlignment="1" applyProtection="1">
      <alignment horizontal="center" wrapText="1"/>
      <protection locked="0"/>
    </xf>
    <xf numFmtId="0" fontId="16" fillId="2" borderId="10" xfId="0" applyFont="1" applyFill="1" applyBorder="1" applyAlignment="1" applyProtection="1">
      <alignment horizontal="center" vertical="top" wrapText="1"/>
      <protection locked="0"/>
    </xf>
    <xf numFmtId="0" fontId="0" fillId="0" borderId="2" xfId="0" applyBorder="1" applyAlignment="1" applyProtection="1">
      <alignment horizontal="left" wrapText="1"/>
      <protection locked="0"/>
    </xf>
    <xf numFmtId="165" fontId="4" fillId="3" borderId="30" xfId="0" applyNumberFormat="1" applyFont="1" applyFill="1" applyBorder="1" applyAlignment="1" applyProtection="1">
      <alignment horizontal="center"/>
      <protection hidden="1"/>
    </xf>
    <xf numFmtId="0" fontId="0" fillId="0" borderId="2" xfId="0" applyBorder="1" applyAlignment="1" applyProtection="1">
      <alignment horizontal="center"/>
      <protection locked="0"/>
    </xf>
    <xf numFmtId="0" fontId="1" fillId="0" borderId="17" xfId="0" applyFont="1" applyBorder="1" applyAlignment="1" applyProtection="1">
      <alignment vertical="top"/>
      <protection locked="0"/>
    </xf>
    <xf numFmtId="0" fontId="0" fillId="0" borderId="17" xfId="0" applyBorder="1" applyAlignment="1" applyProtection="1">
      <alignment vertical="top"/>
      <protection locked="0"/>
    </xf>
    <xf numFmtId="165" fontId="4" fillId="2" borderId="30" xfId="0" applyNumberFormat="1" applyFont="1" applyFill="1" applyBorder="1" applyAlignment="1" applyProtection="1">
      <alignment horizontal="center"/>
      <protection hidden="1"/>
    </xf>
    <xf numFmtId="0" fontId="0" fillId="0" borderId="36" xfId="0" applyBorder="1" applyProtection="1">
      <protection locked="0"/>
    </xf>
    <xf numFmtId="0" fontId="22" fillId="0" borderId="36" xfId="0" applyFont="1" applyBorder="1" applyAlignment="1" applyProtection="1">
      <alignment horizontal="right"/>
      <protection locked="0"/>
    </xf>
    <xf numFmtId="0" fontId="0" fillId="0" borderId="0" xfId="0" applyAlignment="1" applyProtection="1">
      <alignment horizontal="center"/>
      <protection locked="0"/>
    </xf>
    <xf numFmtId="0" fontId="20" fillId="0" borderId="0" xfId="0" applyFont="1" applyAlignment="1" applyProtection="1">
      <alignment horizontal="center"/>
      <protection locked="0"/>
    </xf>
    <xf numFmtId="14" fontId="0" fillId="0" borderId="0" xfId="0" applyNumberFormat="1" applyProtection="1">
      <protection locked="0"/>
    </xf>
    <xf numFmtId="0" fontId="26" fillId="0" borderId="0" xfId="0" applyFont="1" applyAlignment="1" applyProtection="1">
      <alignment horizontal="center"/>
      <protection locked="0"/>
    </xf>
    <xf numFmtId="0" fontId="27" fillId="0" borderId="0" xfId="0" applyFont="1" applyAlignment="1" applyProtection="1">
      <alignment horizontal="left"/>
      <protection locked="0"/>
    </xf>
    <xf numFmtId="0" fontId="28" fillId="0" borderId="0" xfId="0" applyFont="1" applyProtection="1">
      <protection locked="0"/>
    </xf>
    <xf numFmtId="0" fontId="0" fillId="6" borderId="1" xfId="0" applyFill="1" applyBorder="1" applyProtection="1">
      <protection locked="0"/>
    </xf>
    <xf numFmtId="0" fontId="0" fillId="6" borderId="2" xfId="0" applyFill="1" applyBorder="1" applyProtection="1">
      <protection locked="0"/>
    </xf>
    <xf numFmtId="0" fontId="27" fillId="0" borderId="0" xfId="0" applyFont="1" applyProtection="1">
      <protection locked="0"/>
    </xf>
    <xf numFmtId="0" fontId="1" fillId="0" borderId="0" xfId="0" applyFont="1" applyAlignment="1" applyProtection="1">
      <alignment horizontal="center" wrapText="1"/>
      <protection locked="0"/>
    </xf>
    <xf numFmtId="0" fontId="14" fillId="0" borderId="0" xfId="0" applyFont="1" applyAlignment="1" applyProtection="1">
      <alignment horizontal="center"/>
      <protection locked="0"/>
    </xf>
    <xf numFmtId="0" fontId="0" fillId="6" borderId="1" xfId="0" applyFill="1" applyBorder="1" applyProtection="1">
      <protection hidden="1"/>
    </xf>
    <xf numFmtId="0" fontId="0" fillId="6" borderId="48" xfId="0" applyFill="1" applyBorder="1" applyProtection="1">
      <protection locked="0"/>
    </xf>
    <xf numFmtId="165" fontId="0" fillId="0" borderId="26" xfId="0" applyNumberFormat="1" applyBorder="1" applyAlignment="1" applyProtection="1">
      <alignment horizontal="center" vertical="center"/>
      <protection hidden="1"/>
    </xf>
    <xf numFmtId="165" fontId="2" fillId="0" borderId="26" xfId="0" applyNumberFormat="1" applyFont="1" applyBorder="1" applyAlignment="1" applyProtection="1">
      <alignment horizontal="center" vertical="center"/>
      <protection hidden="1"/>
    </xf>
    <xf numFmtId="164" fontId="0" fillId="2" borderId="26" xfId="0" applyNumberFormat="1" applyFill="1" applyBorder="1" applyAlignment="1" applyProtection="1">
      <alignment horizontal="center" vertical="center"/>
      <protection hidden="1"/>
    </xf>
    <xf numFmtId="165" fontId="0" fillId="0" borderId="26" xfId="0" applyNumberFormat="1" applyBorder="1" applyAlignment="1" applyProtection="1">
      <alignment horizontal="center" vertical="center"/>
      <protection locked="0"/>
    </xf>
    <xf numFmtId="165" fontId="2" fillId="0" borderId="2" xfId="0" applyNumberFormat="1" applyFont="1" applyBorder="1" applyAlignment="1" applyProtection="1">
      <alignment horizontal="center" vertical="center"/>
      <protection hidden="1"/>
    </xf>
    <xf numFmtId="165" fontId="4" fillId="3" borderId="30" xfId="0" applyNumberFormat="1" applyFont="1" applyFill="1" applyBorder="1" applyAlignment="1" applyProtection="1">
      <alignment horizontal="center" vertical="center"/>
      <protection hidden="1"/>
    </xf>
    <xf numFmtId="0" fontId="31" fillId="0" borderId="0" xfId="0" applyFont="1"/>
    <xf numFmtId="0" fontId="4" fillId="2" borderId="28" xfId="0" applyFont="1" applyFill="1" applyBorder="1" applyAlignment="1" applyProtection="1">
      <alignment horizontal="left"/>
      <protection locked="0"/>
    </xf>
    <xf numFmtId="0" fontId="4" fillId="2" borderId="18" xfId="0" applyFont="1" applyFill="1" applyBorder="1" applyAlignment="1" applyProtection="1">
      <alignment horizontal="left" vertical="top"/>
      <protection locked="0"/>
    </xf>
    <xf numFmtId="164" fontId="25" fillId="0" borderId="0" xfId="0" applyNumberFormat="1" applyFont="1"/>
    <xf numFmtId="0" fontId="25" fillId="0" borderId="0" xfId="0" applyFont="1"/>
    <xf numFmtId="0" fontId="20" fillId="3" borderId="39" xfId="0" applyFont="1" applyFill="1" applyBorder="1" applyAlignment="1">
      <alignment horizontal="left" wrapText="1"/>
    </xf>
    <xf numFmtId="0" fontId="1" fillId="2" borderId="9" xfId="0" applyFont="1" applyFill="1" applyBorder="1" applyAlignment="1">
      <alignment horizontal="center" wrapText="1"/>
    </xf>
    <xf numFmtId="0" fontId="1" fillId="2" borderId="8" xfId="0" applyFont="1" applyFill="1" applyBorder="1" applyAlignment="1">
      <alignment horizontal="center" wrapText="1"/>
    </xf>
    <xf numFmtId="0" fontId="1" fillId="2" borderId="10" xfId="0" applyFont="1" applyFill="1" applyBorder="1" applyAlignment="1">
      <alignment horizontal="center" wrapText="1"/>
    </xf>
    <xf numFmtId="0" fontId="20" fillId="3" borderId="57" xfId="0" applyFont="1" applyFill="1" applyBorder="1" applyAlignment="1">
      <alignment horizontal="left" wrapText="1"/>
    </xf>
    <xf numFmtId="0" fontId="5" fillId="0" borderId="0" xfId="0" applyFont="1"/>
    <xf numFmtId="165" fontId="5" fillId="0" borderId="0" xfId="0" applyNumberFormat="1" applyFont="1"/>
    <xf numFmtId="0" fontId="18" fillId="0" borderId="0" xfId="0" applyFont="1"/>
    <xf numFmtId="0" fontId="34" fillId="0" borderId="0" xfId="0" applyFont="1"/>
    <xf numFmtId="0" fontId="15" fillId="2" borderId="8" xfId="0" applyFont="1" applyFill="1" applyBorder="1" applyAlignment="1" applyProtection="1">
      <alignment horizontal="center" wrapText="1"/>
      <protection locked="0"/>
    </xf>
    <xf numFmtId="0" fontId="2" fillId="0" borderId="26" xfId="0" applyFont="1" applyBorder="1" applyAlignment="1" applyProtection="1">
      <alignment horizontal="right"/>
      <protection locked="0"/>
    </xf>
    <xf numFmtId="0" fontId="31" fillId="0" borderId="4" xfId="0" applyFont="1" applyBorder="1"/>
    <xf numFmtId="0" fontId="0" fillId="0" borderId="24" xfId="0" applyBorder="1" applyAlignment="1" applyProtection="1">
      <alignment horizontal="left" wrapText="1"/>
      <protection locked="0"/>
    </xf>
    <xf numFmtId="9" fontId="0" fillId="0" borderId="26" xfId="0" applyNumberFormat="1" applyBorder="1" applyAlignment="1" applyProtection="1">
      <alignment horizontal="center" wrapText="1"/>
      <protection locked="0"/>
    </xf>
    <xf numFmtId="165" fontId="2" fillId="0" borderId="31" xfId="0" applyNumberFormat="1" applyFont="1" applyBorder="1" applyAlignment="1" applyProtection="1">
      <alignment horizontal="center" wrapText="1"/>
      <protection locked="0"/>
    </xf>
    <xf numFmtId="0" fontId="0" fillId="0" borderId="2" xfId="0" applyBorder="1" applyAlignment="1" applyProtection="1">
      <alignment horizontal="center" wrapText="1"/>
      <protection locked="0"/>
    </xf>
    <xf numFmtId="0" fontId="1" fillId="0" borderId="24" xfId="0" quotePrefix="1" applyFont="1" applyBorder="1" applyAlignment="1" applyProtection="1">
      <alignment horizontal="left" wrapText="1"/>
      <protection locked="0"/>
    </xf>
    <xf numFmtId="0" fontId="1" fillId="2" borderId="42" xfId="0" applyFont="1" applyFill="1" applyBorder="1" applyAlignment="1" applyProtection="1">
      <alignment horizontal="center" wrapText="1"/>
      <protection locked="0"/>
    </xf>
    <xf numFmtId="0" fontId="0" fillId="0" borderId="42" xfId="0" applyBorder="1" applyAlignment="1" applyProtection="1">
      <alignment horizontal="left" wrapText="1"/>
      <protection locked="0"/>
    </xf>
    <xf numFmtId="0" fontId="0" fillId="0" borderId="26" xfId="0" applyBorder="1" applyAlignment="1" applyProtection="1">
      <alignment wrapText="1"/>
      <protection locked="0"/>
    </xf>
    <xf numFmtId="165" fontId="0" fillId="0" borderId="31" xfId="0" applyNumberFormat="1" applyBorder="1" applyAlignment="1" applyProtection="1">
      <alignment horizontal="center" wrapText="1"/>
      <protection locked="0"/>
    </xf>
    <xf numFmtId="0" fontId="34" fillId="0" borderId="26" xfId="0" applyFont="1" applyBorder="1" applyAlignment="1" applyProtection="1">
      <alignment wrapText="1"/>
      <protection locked="0"/>
    </xf>
    <xf numFmtId="0" fontId="10" fillId="0" borderId="0" xfId="0" applyFont="1" applyProtection="1">
      <protection locked="0"/>
    </xf>
    <xf numFmtId="0" fontId="0" fillId="0" borderId="43" xfId="0" applyBorder="1" applyAlignment="1" applyProtection="1">
      <alignment horizontal="left" wrapText="1"/>
      <protection locked="0"/>
    </xf>
    <xf numFmtId="0" fontId="0" fillId="0" borderId="44" xfId="0" applyBorder="1" applyAlignment="1" applyProtection="1">
      <alignment wrapText="1"/>
      <protection locked="0"/>
    </xf>
    <xf numFmtId="0" fontId="20" fillId="3" borderId="38" xfId="0" applyFont="1" applyFill="1" applyBorder="1" applyAlignment="1" applyProtection="1">
      <alignment horizontal="left" wrapText="1"/>
      <protection locked="0"/>
    </xf>
    <xf numFmtId="0" fontId="5" fillId="3" borderId="39" xfId="0" applyFont="1" applyFill="1" applyBorder="1" applyAlignment="1" applyProtection="1">
      <alignment horizontal="left" wrapText="1"/>
      <protection locked="0"/>
    </xf>
    <xf numFmtId="167" fontId="5" fillId="3" borderId="39" xfId="0" applyNumberFormat="1" applyFont="1" applyFill="1" applyBorder="1" applyAlignment="1" applyProtection="1">
      <alignment horizontal="center" wrapText="1"/>
      <protection locked="0"/>
    </xf>
    <xf numFmtId="0" fontId="5" fillId="3" borderId="39" xfId="0" applyFont="1" applyFill="1" applyBorder="1" applyAlignment="1" applyProtection="1">
      <alignment horizontal="center" wrapText="1"/>
      <protection locked="0"/>
    </xf>
    <xf numFmtId="9" fontId="5" fillId="3" borderId="39" xfId="0" applyNumberFormat="1" applyFont="1" applyFill="1" applyBorder="1" applyAlignment="1" applyProtection="1">
      <alignment horizontal="center" wrapText="1"/>
      <protection locked="0"/>
    </xf>
    <xf numFmtId="0" fontId="7" fillId="0" borderId="0" xfId="0" applyFont="1" applyAlignment="1" applyProtection="1">
      <alignment wrapText="1"/>
      <protection locked="0"/>
    </xf>
    <xf numFmtId="0" fontId="7" fillId="0" borderId="0" xfId="0" applyFont="1" applyProtection="1">
      <protection locked="0"/>
    </xf>
    <xf numFmtId="165" fontId="5" fillId="3" borderId="45" xfId="0" applyNumberFormat="1" applyFont="1" applyFill="1" applyBorder="1" applyAlignment="1" applyProtection="1">
      <alignment horizontal="center" wrapText="1"/>
      <protection hidden="1"/>
    </xf>
    <xf numFmtId="0" fontId="0" fillId="0" borderId="8" xfId="0" applyBorder="1" applyProtection="1">
      <protection locked="0"/>
    </xf>
    <xf numFmtId="0" fontId="2" fillId="0" borderId="9" xfId="0" applyFont="1" applyBorder="1" applyProtection="1">
      <protection locked="0"/>
    </xf>
    <xf numFmtId="14" fontId="2" fillId="0" borderId="9" xfId="0" applyNumberFormat="1" applyFont="1" applyBorder="1" applyAlignment="1" applyProtection="1">
      <alignment horizontal="center"/>
      <protection locked="0"/>
    </xf>
    <xf numFmtId="0" fontId="2" fillId="0" borderId="9" xfId="0" applyFont="1" applyBorder="1" applyAlignment="1" applyProtection="1">
      <alignment horizontal="center"/>
      <protection locked="0"/>
    </xf>
    <xf numFmtId="165" fontId="2" fillId="0" borderId="10" xfId="0" applyNumberFormat="1" applyFont="1" applyBorder="1" applyAlignment="1" applyProtection="1">
      <alignment horizontal="center"/>
      <protection locked="0"/>
    </xf>
    <xf numFmtId="0" fontId="25" fillId="0" borderId="8" xfId="0" applyFont="1" applyBorder="1" applyProtection="1">
      <protection locked="0"/>
    </xf>
    <xf numFmtId="164" fontId="2" fillId="0" borderId="9" xfId="0" applyNumberFormat="1" applyFont="1" applyBorder="1" applyAlignment="1" applyProtection="1">
      <alignment horizontal="center"/>
      <protection locked="0"/>
    </xf>
    <xf numFmtId="165" fontId="2" fillId="0" borderId="9" xfId="0" applyNumberFormat="1" applyFont="1" applyBorder="1" applyAlignment="1" applyProtection="1">
      <alignment horizontal="center" vertical="center"/>
      <protection locked="0"/>
    </xf>
    <xf numFmtId="0" fontId="25" fillId="0" borderId="10" xfId="0" applyFont="1" applyBorder="1" applyAlignment="1" applyProtection="1">
      <alignment horizontal="left"/>
      <protection locked="0"/>
    </xf>
    <xf numFmtId="164" fontId="25" fillId="0" borderId="9" xfId="0" applyNumberFormat="1" applyFont="1" applyBorder="1" applyAlignment="1" applyProtection="1">
      <alignment horizontal="center"/>
      <protection locked="0"/>
    </xf>
    <xf numFmtId="165" fontId="25" fillId="0" borderId="9" xfId="0" applyNumberFormat="1" applyFont="1" applyBorder="1" applyAlignment="1" applyProtection="1">
      <alignment horizontal="center" vertical="center"/>
      <protection locked="0"/>
    </xf>
    <xf numFmtId="0" fontId="25" fillId="0" borderId="51" xfId="0" applyFont="1" applyBorder="1" applyProtection="1">
      <protection locked="0"/>
    </xf>
    <xf numFmtId="0" fontId="2" fillId="0" borderId="58" xfId="0" applyFont="1" applyBorder="1" applyProtection="1">
      <protection locked="0"/>
    </xf>
    <xf numFmtId="164" fontId="25" fillId="0" borderId="58" xfId="0" applyNumberFormat="1" applyFont="1" applyBorder="1" applyAlignment="1" applyProtection="1">
      <alignment horizontal="center"/>
      <protection locked="0"/>
    </xf>
    <xf numFmtId="164" fontId="2" fillId="0" borderId="58" xfId="0" applyNumberFormat="1" applyFont="1" applyBorder="1" applyAlignment="1" applyProtection="1">
      <alignment horizontal="center"/>
      <protection locked="0"/>
    </xf>
    <xf numFmtId="165" fontId="25" fillId="0" borderId="52" xfId="0" applyNumberFormat="1" applyFont="1" applyBorder="1" applyAlignment="1" applyProtection="1">
      <alignment horizontal="center" vertical="center"/>
      <protection locked="0"/>
    </xf>
    <xf numFmtId="0" fontId="25" fillId="0" borderId="53" xfId="0" applyFont="1" applyBorder="1" applyAlignment="1" applyProtection="1">
      <alignment horizontal="left"/>
      <protection locked="0"/>
    </xf>
    <xf numFmtId="1" fontId="2" fillId="0" borderId="24" xfId="0" applyNumberFormat="1" applyFont="1" applyBorder="1" applyAlignment="1" applyProtection="1">
      <alignment horizontal="left" wrapText="1"/>
      <protection locked="0"/>
    </xf>
    <xf numFmtId="1" fontId="2" fillId="0" borderId="2" xfId="0" applyNumberFormat="1" applyFont="1" applyBorder="1" applyAlignment="1" applyProtection="1">
      <alignment horizontal="left" wrapText="1"/>
      <protection locked="0"/>
    </xf>
    <xf numFmtId="1" fontId="0" fillId="0" borderId="24" xfId="0" applyNumberFormat="1" applyBorder="1" applyAlignment="1" applyProtection="1">
      <alignment horizontal="left" wrapText="1"/>
      <protection locked="0"/>
    </xf>
    <xf numFmtId="1" fontId="0" fillId="0" borderId="2" xfId="0" applyNumberFormat="1" applyBorder="1" applyAlignment="1" applyProtection="1">
      <alignment horizontal="left" wrapText="1"/>
      <protection locked="0"/>
    </xf>
    <xf numFmtId="0" fontId="34" fillId="0" borderId="31" xfId="0" applyFont="1" applyBorder="1" applyAlignment="1" applyProtection="1">
      <alignment wrapText="1"/>
      <protection locked="0"/>
    </xf>
    <xf numFmtId="0" fontId="0" fillId="0" borderId="31" xfId="0" applyBorder="1" applyAlignment="1" applyProtection="1">
      <alignment wrapText="1"/>
      <protection locked="0"/>
    </xf>
    <xf numFmtId="0" fontId="0" fillId="0" borderId="30" xfId="0" applyBorder="1" applyProtection="1">
      <protection locked="0"/>
    </xf>
    <xf numFmtId="14" fontId="0" fillId="0" borderId="0" xfId="0" applyNumberFormat="1" applyAlignment="1" applyProtection="1">
      <alignment horizontal="center"/>
      <protection locked="0"/>
    </xf>
    <xf numFmtId="168" fontId="0" fillId="0" borderId="26" xfId="0" applyNumberFormat="1" applyBorder="1" applyAlignment="1" applyProtection="1">
      <alignment horizontal="left" vertical="top" wrapText="1"/>
      <protection locked="0"/>
    </xf>
    <xf numFmtId="168" fontId="34" fillId="0" borderId="26" xfId="0" applyNumberFormat="1" applyFont="1" applyBorder="1" applyAlignment="1" applyProtection="1">
      <alignment horizontal="left" vertical="top" wrapText="1"/>
      <protection locked="0"/>
    </xf>
    <xf numFmtId="168" fontId="0" fillId="0" borderId="44" xfId="0" applyNumberFormat="1" applyBorder="1" applyAlignment="1" applyProtection="1">
      <alignment horizontal="left" vertical="top" wrapText="1"/>
      <protection locked="0"/>
    </xf>
    <xf numFmtId="16" fontId="0" fillId="0" borderId="2" xfId="0" applyNumberFormat="1" applyBorder="1" applyAlignment="1" applyProtection="1">
      <alignment horizontal="center" wrapText="1"/>
      <protection locked="0"/>
    </xf>
    <xf numFmtId="16" fontId="0" fillId="0" borderId="2" xfId="0" applyNumberFormat="1" applyBorder="1" applyAlignment="1" applyProtection="1">
      <alignment horizontal="left" wrapText="1"/>
      <protection locked="0"/>
    </xf>
    <xf numFmtId="0" fontId="20" fillId="0" borderId="36" xfId="0" applyFont="1" applyBorder="1" applyAlignment="1" applyProtection="1">
      <alignment horizontal="center"/>
      <protection locked="0"/>
    </xf>
    <xf numFmtId="0" fontId="23" fillId="0" borderId="48" xfId="0" applyFont="1" applyBorder="1" applyAlignment="1" applyProtection="1">
      <alignment horizontal="left" vertical="center" wrapText="1"/>
      <protection locked="0"/>
    </xf>
    <xf numFmtId="0" fontId="0" fillId="0" borderId="48" xfId="0" applyBorder="1" applyAlignment="1" applyProtection="1">
      <alignment horizontal="left"/>
      <protection locked="0"/>
    </xf>
    <xf numFmtId="0" fontId="24" fillId="0" borderId="0" xfId="0" applyFont="1" applyAlignment="1" applyProtection="1">
      <alignment horizontal="center"/>
      <protection locked="0"/>
    </xf>
    <xf numFmtId="0" fontId="0" fillId="0" borderId="0" xfId="0" applyProtection="1">
      <protection locked="0"/>
    </xf>
    <xf numFmtId="0" fontId="23" fillId="0" borderId="0" xfId="0" applyFont="1" applyAlignment="1" applyProtection="1">
      <alignment horizontal="center"/>
      <protection locked="0"/>
    </xf>
    <xf numFmtId="0" fontId="0" fillId="0" borderId="0" xfId="0" applyAlignment="1" applyProtection="1">
      <alignment horizontal="center"/>
      <protection locked="0"/>
    </xf>
    <xf numFmtId="0" fontId="23"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3" fillId="0" borderId="0" xfId="0" applyFont="1" applyAlignment="1" applyProtection="1">
      <alignment horizontal="center" vertical="center"/>
      <protection locked="0"/>
    </xf>
    <xf numFmtId="0" fontId="25" fillId="0" borderId="1" xfId="0" applyFont="1" applyBorder="1" applyAlignment="1" applyProtection="1">
      <alignment horizontal="left"/>
      <protection locked="0"/>
    </xf>
    <xf numFmtId="0" fontId="25" fillId="0" borderId="2" xfId="0" applyFont="1" applyBorder="1" applyAlignment="1" applyProtection="1">
      <alignment horizontal="left"/>
      <protection locked="0"/>
    </xf>
    <xf numFmtId="0" fontId="26" fillId="0" borderId="0" xfId="0" applyFont="1" applyAlignment="1" applyProtection="1">
      <alignment horizontal="center"/>
      <protection locked="0"/>
    </xf>
    <xf numFmtId="0" fontId="21"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5" fillId="7" borderId="48" xfId="0" applyFont="1" applyFill="1" applyBorder="1" applyAlignment="1" applyProtection="1">
      <alignment horizontal="center"/>
      <protection locked="0"/>
    </xf>
    <xf numFmtId="0" fontId="21" fillId="0" borderId="0" xfId="0" applyFont="1" applyAlignment="1" applyProtection="1">
      <alignment horizontal="center"/>
      <protection locked="0"/>
    </xf>
    <xf numFmtId="0" fontId="2" fillId="0" borderId="13" xfId="0" applyFont="1" applyBorder="1" applyAlignment="1" applyProtection="1">
      <alignment horizontal="right"/>
      <protection locked="0"/>
    </xf>
    <xf numFmtId="0" fontId="2" fillId="0" borderId="14" xfId="0" applyFont="1" applyBorder="1" applyAlignment="1" applyProtection="1">
      <alignment horizontal="right"/>
      <protection locked="0"/>
    </xf>
    <xf numFmtId="14" fontId="8" fillId="0" borderId="15" xfId="1" applyNumberFormat="1" applyBorder="1" applyAlignment="1" applyProtection="1">
      <alignment horizontal="center" wrapText="1"/>
      <protection locked="0"/>
    </xf>
    <xf numFmtId="14" fontId="0" fillId="0" borderId="16" xfId="0" applyNumberFormat="1" applyBorder="1" applyAlignment="1" applyProtection="1">
      <alignment horizont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14" fontId="0" fillId="0" borderId="49" xfId="0" applyNumberFormat="1" applyBorder="1" applyAlignment="1" applyProtection="1">
      <alignment horizontal="center"/>
      <protection hidden="1"/>
    </xf>
    <xf numFmtId="14" fontId="0" fillId="0" borderId="50" xfId="0" applyNumberFormat="1" applyBorder="1" applyAlignment="1" applyProtection="1">
      <alignment horizontal="center"/>
      <protection hidden="1"/>
    </xf>
    <xf numFmtId="0" fontId="0" fillId="0" borderId="1" xfId="0" applyBorder="1" applyAlignment="1" applyProtection="1">
      <alignment horizontal="center"/>
      <protection hidden="1"/>
    </xf>
    <xf numFmtId="0" fontId="0" fillId="0" borderId="2" xfId="0" applyBorder="1" applyAlignment="1" applyProtection="1">
      <alignment horizontal="center"/>
      <protection hidden="1"/>
    </xf>
    <xf numFmtId="14" fontId="0" fillId="0" borderId="1" xfId="0" applyNumberFormat="1" applyBorder="1" applyAlignment="1" applyProtection="1">
      <alignment horizontal="center"/>
      <protection hidden="1"/>
    </xf>
    <xf numFmtId="14" fontId="0" fillId="0" borderId="2" xfId="0" applyNumberFormat="1" applyBorder="1" applyAlignment="1" applyProtection="1">
      <alignment horizontal="center"/>
      <protection hidden="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0" borderId="13" xfId="0" applyFont="1" applyBorder="1" applyAlignment="1">
      <alignment horizontal="right"/>
    </xf>
    <xf numFmtId="0" fontId="2" fillId="0" borderId="14" xfId="0" applyFont="1" applyBorder="1" applyAlignment="1">
      <alignment horizontal="right"/>
    </xf>
    <xf numFmtId="0" fontId="8" fillId="0" borderId="15" xfId="1" applyBorder="1" applyAlignment="1">
      <alignment horizontal="center" wrapText="1"/>
    </xf>
    <xf numFmtId="0" fontId="0" fillId="0" borderId="16" xfId="0" applyBorder="1" applyAlignment="1">
      <alignment horizont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4" fillId="3" borderId="27" xfId="0" applyFont="1" applyFill="1" applyBorder="1" applyAlignment="1">
      <alignment horizontal="left"/>
    </xf>
    <xf numFmtId="0" fontId="4" fillId="3" borderId="28" xfId="0" applyFont="1" applyFill="1" applyBorder="1" applyAlignment="1">
      <alignment horizontal="left"/>
    </xf>
    <xf numFmtId="14" fontId="0" fillId="0" borderId="11" xfId="0" applyNumberFormat="1" applyBorder="1" applyAlignment="1" applyProtection="1">
      <alignment horizontal="center"/>
      <protection hidden="1"/>
    </xf>
    <xf numFmtId="14" fontId="0" fillId="0" borderId="12" xfId="0" applyNumberFormat="1" applyBorder="1" applyAlignment="1" applyProtection="1">
      <alignment horizontal="center"/>
      <protection hidden="1"/>
    </xf>
    <xf numFmtId="0" fontId="0" fillId="0" borderId="0" xfId="0"/>
    <xf numFmtId="0" fontId="4" fillId="2" borderId="32" xfId="0" applyFont="1" applyFill="1" applyBorder="1" applyAlignment="1">
      <alignment horizontal="left"/>
    </xf>
    <xf numFmtId="0" fontId="4" fillId="2" borderId="33" xfId="0" applyFont="1" applyFill="1" applyBorder="1" applyAlignment="1">
      <alignment horizontal="left"/>
    </xf>
    <xf numFmtId="0" fontId="4" fillId="2" borderId="34" xfId="0" applyFont="1" applyFill="1" applyBorder="1" applyAlignment="1">
      <alignment horizontal="left"/>
    </xf>
    <xf numFmtId="0" fontId="4" fillId="2" borderId="35" xfId="0" applyFont="1" applyFill="1" applyBorder="1" applyAlignment="1">
      <alignment horizontal="left"/>
    </xf>
    <xf numFmtId="0" fontId="4" fillId="2" borderId="27" xfId="0" applyFont="1" applyFill="1" applyBorder="1" applyAlignment="1" applyProtection="1">
      <alignment horizontal="left"/>
      <protection locked="0"/>
    </xf>
    <xf numFmtId="0" fontId="0" fillId="0" borderId="28" xfId="0" applyBorder="1" applyAlignment="1" applyProtection="1">
      <alignment horizontal="left"/>
      <protection locked="0"/>
    </xf>
    <xf numFmtId="0" fontId="9" fillId="0" borderId="27" xfId="0" applyFont="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4" fillId="2" borderId="19" xfId="0" applyFont="1" applyFill="1"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6" xfId="0" applyBorder="1" applyAlignment="1" applyProtection="1">
      <alignment horizontal="center"/>
      <protection hidden="1"/>
    </xf>
    <xf numFmtId="14" fontId="0" fillId="0" borderId="26" xfId="0" applyNumberFormat="1" applyBorder="1" applyAlignment="1" applyProtection="1">
      <alignment horizontal="center"/>
      <protection hidden="1"/>
    </xf>
    <xf numFmtId="0" fontId="1" fillId="0" borderId="17" xfId="0" applyFont="1" applyBorder="1" applyAlignment="1" applyProtection="1">
      <alignment vertical="top"/>
      <protection locked="0"/>
    </xf>
    <xf numFmtId="0" fontId="0" fillId="0" borderId="17" xfId="0" applyBorder="1" applyAlignment="1" applyProtection="1">
      <alignment vertical="top"/>
      <protection locked="0"/>
    </xf>
    <xf numFmtId="0" fontId="0" fillId="0" borderId="0" xfId="0" applyAlignment="1" applyProtection="1">
      <alignment vertical="top"/>
      <protection locked="0"/>
    </xf>
    <xf numFmtId="0" fontId="18" fillId="0" borderId="36" xfId="0" applyFont="1" applyBorder="1" applyAlignment="1" applyProtection="1">
      <alignment horizontal="center"/>
      <protection locked="0"/>
    </xf>
    <xf numFmtId="0" fontId="0" fillId="0" borderId="37" xfId="0" applyBorder="1" applyAlignment="1" applyProtection="1">
      <alignment wrapText="1"/>
      <protection locked="0"/>
    </xf>
    <xf numFmtId="0" fontId="0" fillId="0" borderId="37" xfId="0" applyBorder="1" applyProtection="1">
      <protection locked="0"/>
    </xf>
    <xf numFmtId="0" fontId="4" fillId="2" borderId="38" xfId="0" applyFont="1" applyFill="1" applyBorder="1" applyAlignment="1" applyProtection="1">
      <alignment horizontal="left"/>
      <protection locked="0"/>
    </xf>
    <xf numFmtId="0" fontId="4" fillId="2" borderId="39" xfId="0" applyFont="1" applyFill="1" applyBorder="1" applyAlignment="1" applyProtection="1">
      <alignment horizontal="left"/>
      <protection locked="0"/>
    </xf>
    <xf numFmtId="0" fontId="4" fillId="2" borderId="40" xfId="0" applyFont="1" applyFill="1" applyBorder="1" applyAlignment="1" applyProtection="1">
      <alignment horizontal="left"/>
      <protection locked="0"/>
    </xf>
    <xf numFmtId="0" fontId="19" fillId="4" borderId="41" xfId="0"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19" fillId="4" borderId="20" xfId="0" applyFont="1" applyFill="1" applyBorder="1" applyAlignment="1" applyProtection="1">
      <alignment horizontal="left" vertical="center" wrapText="1"/>
      <protection locked="0"/>
    </xf>
    <xf numFmtId="0" fontId="5" fillId="0" borderId="21" xfId="0" applyFont="1" applyBorder="1" applyAlignment="1">
      <alignment horizontal="left" vertical="center" wrapText="1"/>
    </xf>
    <xf numFmtId="0" fontId="31" fillId="0" borderId="1" xfId="0" applyFont="1" applyBorder="1" applyAlignment="1">
      <alignment horizontal="center"/>
    </xf>
    <xf numFmtId="0" fontId="31" fillId="0" borderId="2" xfId="0" applyFont="1" applyBorder="1" applyAlignment="1">
      <alignment horizontal="center"/>
    </xf>
    <xf numFmtId="14" fontId="31" fillId="0" borderId="1" xfId="0" applyNumberFormat="1" applyFont="1" applyBorder="1" applyAlignment="1">
      <alignment horizontal="center"/>
    </xf>
    <xf numFmtId="14" fontId="31" fillId="0" borderId="2" xfId="0" applyNumberFormat="1" applyFont="1" applyBorder="1" applyAlignment="1">
      <alignment horizont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4" fillId="2" borderId="54" xfId="0" applyFont="1" applyFill="1" applyBorder="1" applyAlignment="1">
      <alignment horizontal="left"/>
    </xf>
    <xf numFmtId="0" fontId="4" fillId="2" borderId="55" xfId="0" applyFont="1" applyFill="1" applyBorder="1" applyAlignment="1">
      <alignment horizontal="left"/>
    </xf>
    <xf numFmtId="0" fontId="4" fillId="2" borderId="56" xfId="0" applyFont="1" applyFill="1" applyBorder="1" applyAlignment="1">
      <alignment horizontal="left"/>
    </xf>
    <xf numFmtId="0" fontId="1" fillId="2" borderId="32" xfId="0" applyFont="1" applyFill="1" applyBorder="1" applyAlignment="1">
      <alignment horizontal="left" wrapText="1"/>
    </xf>
    <xf numFmtId="0" fontId="1" fillId="2" borderId="35" xfId="0" applyFont="1" applyFill="1" applyBorder="1" applyAlignment="1">
      <alignment horizontal="left" wrapText="1"/>
    </xf>
    <xf numFmtId="0" fontId="4" fillId="2" borderId="18" xfId="0" applyFont="1" applyFill="1" applyBorder="1" applyAlignment="1">
      <alignment horizontal="left"/>
    </xf>
    <xf numFmtId="0" fontId="4" fillId="2" borderId="20" xfId="0" applyFont="1" applyFill="1" applyBorder="1" applyAlignment="1">
      <alignment horizontal="left"/>
    </xf>
    <xf numFmtId="0" fontId="29" fillId="0" borderId="27" xfId="0" applyFont="1" applyBorder="1" applyAlignment="1">
      <alignment horizontal="left" vertical="center" wrapText="1"/>
    </xf>
    <xf numFmtId="0" fontId="30" fillId="0" borderId="46" xfId="0" applyFont="1" applyBorder="1" applyAlignment="1">
      <alignment horizontal="left" vertical="center" wrapText="1"/>
    </xf>
  </cellXfs>
  <cellStyles count="2">
    <cellStyle name="Hyperlink" xfId="1" builtinId="8"/>
    <cellStyle name="Normal" xfId="0" builtinId="0"/>
  </cellStyles>
  <dxfs count="91">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patternType="solid">
          <fgColor theme="5" tint="-0.24994659260841701"/>
          <bgColor theme="5" tint="0.39991454817346722"/>
        </patternFill>
      </fill>
    </dxf>
    <dxf>
      <fill>
        <patternFill>
          <bgColor theme="0"/>
        </patternFill>
      </fill>
      <border>
        <left style="thin">
          <color auto="1"/>
        </left>
        <right style="thin">
          <color auto="1"/>
        </right>
        <top style="thin">
          <color auto="1"/>
        </top>
        <bottom style="thin">
          <color auto="1"/>
        </bottom>
        <vertical/>
        <horizontal/>
      </border>
    </dxf>
    <dxf>
      <fill>
        <patternFill patternType="solid">
          <fgColor theme="5" tint="-0.24994659260841701"/>
          <bgColor theme="5" tint="0.39991454817346722"/>
        </patternFill>
      </fill>
    </dxf>
    <dxf>
      <fill>
        <patternFill>
          <bgColor theme="0"/>
        </patternFill>
      </fill>
      <border>
        <left style="thin">
          <color auto="1"/>
        </left>
        <right style="thin">
          <color auto="1"/>
        </right>
        <top style="thin">
          <color auto="1"/>
        </top>
        <bottom style="thin">
          <color auto="1"/>
        </bottom>
        <vertical/>
        <horizontal/>
      </border>
    </dxf>
    <dxf>
      <fill>
        <patternFill patternType="solid">
          <fgColor theme="5" tint="-0.24994659260841701"/>
          <bgColor theme="5" tint="0.39991454817346722"/>
        </patternFill>
      </fill>
    </dxf>
    <dxf>
      <fill>
        <patternFill>
          <bgColor theme="0"/>
        </patternFill>
      </fill>
      <border>
        <left style="thin">
          <color auto="1"/>
        </left>
        <right style="thin">
          <color auto="1"/>
        </right>
        <top style="thin">
          <color auto="1"/>
        </top>
        <bottom style="thin">
          <color auto="1"/>
        </bottom>
        <vertical/>
        <horizontal/>
      </border>
    </dxf>
    <dxf>
      <fill>
        <patternFill patternType="solid">
          <fgColor theme="5" tint="-0.24994659260841701"/>
          <bgColor theme="5" tint="0.39991454817346722"/>
        </patternFill>
      </fill>
    </dxf>
    <dxf>
      <fill>
        <patternFill>
          <bgColor theme="0"/>
        </patternFill>
      </fill>
      <border>
        <left style="thin">
          <color auto="1"/>
        </left>
        <right style="thin">
          <color auto="1"/>
        </right>
        <top style="thin">
          <color auto="1"/>
        </top>
        <bottom style="thin">
          <color auto="1"/>
        </bottom>
        <vertical/>
        <horizontal/>
      </border>
    </dxf>
    <dxf>
      <fill>
        <patternFill patternType="solid">
          <fgColor theme="5" tint="-0.24994659260841701"/>
          <bgColor theme="5" tint="0.39991454817346722"/>
        </patternFill>
      </fill>
    </dxf>
    <dxf>
      <fill>
        <patternFill>
          <bgColor theme="0"/>
        </patternFill>
      </fill>
      <border>
        <left style="thin">
          <color auto="1"/>
        </left>
        <right style="thin">
          <color auto="1"/>
        </right>
        <top style="thin">
          <color auto="1"/>
        </top>
        <bottom style="thin">
          <color auto="1"/>
        </bottom>
        <vertical/>
        <horizontal/>
      </border>
    </dxf>
    <dxf>
      <font>
        <b/>
        <i val="0"/>
        <color rgb="FFFF0000"/>
      </font>
    </dxf>
    <dxf>
      <font>
        <b/>
        <i val="0"/>
        <color rgb="FFFF0000"/>
      </font>
    </dxf>
    <dxf>
      <fill>
        <patternFill patternType="solid">
          <fgColor theme="5" tint="-0.24994659260841701"/>
          <bgColor theme="5" tint="0.39991454817346722"/>
        </patternFill>
      </fill>
    </dxf>
    <dxf>
      <fill>
        <patternFill>
          <bgColor theme="0"/>
        </patternFill>
      </fill>
      <border>
        <left style="thin">
          <color auto="1"/>
        </left>
        <right style="thin">
          <color auto="1"/>
        </right>
        <top style="thin">
          <color auto="1"/>
        </top>
        <bottom style="thin">
          <color auto="1"/>
        </bottom>
        <vertical/>
        <horizontal/>
      </border>
    </dxf>
    <dxf>
      <fill>
        <patternFill patternType="solid">
          <fgColor theme="5" tint="-0.24994659260841701"/>
          <bgColor theme="5" tint="0.39991454817346722"/>
        </patternFill>
      </fill>
    </dxf>
    <dxf>
      <fill>
        <patternFill>
          <bgColor theme="0"/>
        </patternFill>
      </fill>
      <border>
        <left style="thin">
          <color auto="1"/>
        </left>
        <right style="thin">
          <color auto="1"/>
        </right>
        <top style="thin">
          <color auto="1"/>
        </top>
        <bottom style="thin">
          <color auto="1"/>
        </bottom>
        <vertical/>
        <horizontal/>
      </border>
    </dxf>
    <dxf>
      <font>
        <b/>
        <i val="0"/>
        <color rgb="FFFF0000"/>
      </font>
    </dxf>
    <dxf>
      <font>
        <color theme="1"/>
      </font>
      <fill>
        <patternFill>
          <bgColor theme="5" tint="0.39994506668294322"/>
        </patternFill>
      </fill>
    </dxf>
    <dxf>
      <fill>
        <patternFill>
          <bgColor theme="5" tint="0.39994506668294322"/>
        </patternFill>
      </fill>
    </dxf>
    <dxf>
      <font>
        <b/>
        <i val="0"/>
        <color rgb="FFFF0000"/>
      </font>
    </dxf>
    <dxf>
      <font>
        <b/>
        <i val="0"/>
        <color rgb="FFFF0000"/>
      </font>
      <fill>
        <patternFill patternType="none">
          <bgColor auto="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b/>
        <i val="0"/>
        <color rgb="FFFF0000"/>
      </font>
      <fill>
        <patternFill>
          <bgColor theme="0"/>
        </patternFill>
      </fill>
    </dxf>
    <dxf>
      <fill>
        <patternFill>
          <bgColor theme="5" tint="0.39994506668294322"/>
        </patternFill>
      </fill>
    </dxf>
    <dxf>
      <font>
        <b/>
        <i val="0"/>
        <color rgb="FFFF0000"/>
      </font>
    </dxf>
    <dxf>
      <fill>
        <patternFill>
          <bgColor theme="5" tint="0.39994506668294322"/>
        </patternFill>
      </fill>
    </dxf>
    <dxf>
      <fill>
        <patternFill>
          <bgColor theme="5" tint="0.39994506668294322"/>
        </patternFill>
      </fill>
    </dxf>
    <dxf>
      <font>
        <b/>
        <i val="0"/>
        <color rgb="FFFF0000"/>
      </font>
    </dxf>
    <dxf>
      <fill>
        <patternFill>
          <bgColor theme="5" tint="0.39994506668294322"/>
        </patternFill>
      </fill>
    </dxf>
    <dxf>
      <font>
        <b/>
        <i val="0"/>
        <color rgb="FFFF0000"/>
      </font>
    </dxf>
    <dxf>
      <fill>
        <patternFill>
          <bgColor theme="5" tint="0.39994506668294322"/>
        </patternFill>
      </fill>
    </dxf>
    <dxf>
      <fill>
        <patternFill>
          <bgColor theme="5" tint="0.39994506668294322"/>
        </patternFill>
      </fill>
    </dxf>
    <dxf>
      <font>
        <b/>
        <i val="0"/>
        <color rgb="FFFF0000"/>
      </font>
    </dxf>
    <dxf>
      <font>
        <b/>
        <i val="0"/>
        <color rgb="FFFF0000"/>
      </font>
    </dxf>
    <dxf>
      <fill>
        <patternFill>
          <bgColor theme="5" tint="0.39994506668294322"/>
        </patternFill>
      </fill>
    </dxf>
    <dxf>
      <font>
        <b/>
        <i val="0"/>
        <color rgb="FFFF0000"/>
      </font>
    </dxf>
    <dxf>
      <font>
        <b/>
        <i val="0"/>
        <color rgb="FFFF0000"/>
      </font>
    </dxf>
    <dxf>
      <font>
        <b/>
        <i val="0"/>
        <color rgb="FFFF0000"/>
      </font>
    </dxf>
    <dxf>
      <fill>
        <patternFill>
          <bgColor theme="5" tint="0.39994506668294322"/>
        </patternFill>
      </fill>
    </dxf>
    <dxf>
      <fill>
        <patternFill>
          <bgColor theme="5" tint="0.39994506668294322"/>
        </patternFill>
      </fill>
    </dxf>
    <dxf>
      <font>
        <b/>
        <i val="0"/>
        <color rgb="FFFF0000"/>
      </font>
    </dxf>
    <dxf>
      <font>
        <b/>
        <i val="0"/>
        <color rgb="FFFF0000"/>
      </font>
    </dxf>
    <dxf>
      <font>
        <b/>
        <i val="0"/>
        <color rgb="FFFF0000"/>
      </font>
    </dxf>
    <dxf>
      <fill>
        <patternFill patternType="solid">
          <bgColor theme="5" tint="0.39994506668294322"/>
        </patternFill>
      </fill>
    </dxf>
    <dxf>
      <font>
        <b/>
        <i val="0"/>
        <color rgb="FFFF0000"/>
      </font>
    </dxf>
    <dxf>
      <fill>
        <patternFill patternType="solid">
          <bgColor theme="5" tint="0.39994506668294322"/>
        </patternFill>
      </fill>
    </dxf>
    <dxf>
      <font>
        <b/>
        <i val="0"/>
        <color rgb="FFFF0000"/>
      </font>
    </dxf>
    <dxf>
      <fill>
        <patternFill>
          <bgColor rgb="FFFF7C80"/>
        </patternFill>
      </fill>
    </dxf>
    <dxf>
      <fill>
        <patternFill>
          <bgColor rgb="FFFF7C80"/>
        </patternFill>
      </fill>
    </dxf>
  </dxfs>
  <tableStyles count="0" defaultTableStyle="TableStyleMedium2" defaultPivotStyle="PivotStyleLight16"/>
  <colors>
    <mruColors>
      <color rgb="FFFF7C8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390524</xdr:rowOff>
    </xdr:from>
    <xdr:to>
      <xdr:col>1</xdr:col>
      <xdr:colOff>1074915</xdr:colOff>
      <xdr:row>1</xdr:row>
      <xdr:rowOff>734694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0524"/>
          <a:ext cx="2252840" cy="7315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1</xdr:row>
      <xdr:rowOff>95249</xdr:rowOff>
    </xdr:from>
    <xdr:to>
      <xdr:col>2</xdr:col>
      <xdr:colOff>7957</xdr:colOff>
      <xdr:row>3</xdr:row>
      <xdr:rowOff>445769</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49"/>
          <a:ext cx="2248449" cy="7315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1</xdr:row>
      <xdr:rowOff>152399</xdr:rowOff>
    </xdr:from>
    <xdr:to>
      <xdr:col>1</xdr:col>
      <xdr:colOff>795515</xdr:colOff>
      <xdr:row>3</xdr:row>
      <xdr:rowOff>388619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42899"/>
          <a:ext cx="2252840"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xdr:row>
      <xdr:rowOff>152399</xdr:rowOff>
    </xdr:from>
    <xdr:to>
      <xdr:col>1</xdr:col>
      <xdr:colOff>751065</xdr:colOff>
      <xdr:row>4</xdr:row>
      <xdr:rowOff>45719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342899"/>
          <a:ext cx="2252840" cy="731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1</xdr:row>
      <xdr:rowOff>76199</xdr:rowOff>
    </xdr:from>
    <xdr:to>
      <xdr:col>1</xdr:col>
      <xdr:colOff>598665</xdr:colOff>
      <xdr:row>3</xdr:row>
      <xdr:rowOff>315594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66699"/>
          <a:ext cx="2252840" cy="731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1</xdr:row>
      <xdr:rowOff>123825</xdr:rowOff>
    </xdr:from>
    <xdr:to>
      <xdr:col>1</xdr:col>
      <xdr:colOff>732724</xdr:colOff>
      <xdr:row>3</xdr:row>
      <xdr:rowOff>421428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14325"/>
          <a:ext cx="2264132" cy="731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xdr:row>
      <xdr:rowOff>76199</xdr:rowOff>
    </xdr:from>
    <xdr:to>
      <xdr:col>1</xdr:col>
      <xdr:colOff>602038</xdr:colOff>
      <xdr:row>3</xdr:row>
      <xdr:rowOff>426719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66699"/>
          <a:ext cx="2258330" cy="7315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2</xdr:row>
      <xdr:rowOff>28574</xdr:rowOff>
    </xdr:from>
    <xdr:to>
      <xdr:col>1</xdr:col>
      <xdr:colOff>487540</xdr:colOff>
      <xdr:row>4</xdr:row>
      <xdr:rowOff>150494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09574"/>
          <a:ext cx="2252840" cy="731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1</xdr:row>
      <xdr:rowOff>114299</xdr:rowOff>
    </xdr:from>
    <xdr:to>
      <xdr:col>1</xdr:col>
      <xdr:colOff>446265</xdr:colOff>
      <xdr:row>3</xdr:row>
      <xdr:rowOff>467994</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04799"/>
          <a:ext cx="2252840" cy="7315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1</xdr:row>
      <xdr:rowOff>66675</xdr:rowOff>
    </xdr:from>
    <xdr:to>
      <xdr:col>1</xdr:col>
      <xdr:colOff>693915</xdr:colOff>
      <xdr:row>4</xdr:row>
      <xdr:rowOff>226695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57175"/>
          <a:ext cx="2252840" cy="7315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190500</xdr:colOff>
      <xdr:row>1</xdr:row>
      <xdr:rowOff>114299</xdr:rowOff>
    </xdr:from>
    <xdr:to>
      <xdr:col>0</xdr:col>
      <xdr:colOff>2516364</xdr:colOff>
      <xdr:row>4</xdr:row>
      <xdr:rowOff>201294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304799"/>
          <a:ext cx="2252840" cy="731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d53037\AppData\Local\Microsoft\Windows\INetCache\Content.Outlook\50627RUI\FPP%20Inventory%20Tool%20(11-01-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rain"/>
      <sheetName val="Farm Machinery"/>
      <sheetName val="Misc. Equipment"/>
      <sheetName val="Tools-Supplies"/>
      <sheetName val="Livestock, Poultry"/>
      <sheetName val="Farm Use Only-Rec. Vehicles"/>
      <sheetName val="Peak Season"/>
      <sheetName val="Scheduled FPP"/>
      <sheetName val="Specifically Named Livestock"/>
      <sheetName val="Lienhold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griculture.com/markets/commodity-pric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achinerypete.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machinerypete.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griculture.com/markets/commodity-price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A1:M44"/>
  <sheetViews>
    <sheetView topLeftCell="A16" workbookViewId="0">
      <selection activeCell="D19" sqref="D19"/>
    </sheetView>
  </sheetViews>
  <sheetFormatPr defaultColWidth="8.77734375" defaultRowHeight="14.4" x14ac:dyDescent="0.3"/>
  <cols>
    <col min="1" max="1" width="17.77734375" style="47" customWidth="1"/>
    <col min="2" max="2" width="29" style="47" customWidth="1"/>
    <col min="3" max="3" width="20.77734375" style="47" customWidth="1"/>
    <col min="4" max="4" width="24.5546875" style="47" customWidth="1"/>
    <col min="5" max="5" width="19.77734375" style="47" customWidth="1"/>
    <col min="6" max="6" width="6" style="47" customWidth="1"/>
    <col min="7" max="7" width="7.21875" style="47" customWidth="1"/>
    <col min="8" max="16384" width="8.77734375" style="47"/>
  </cols>
  <sheetData>
    <row r="1" spans="1:13" ht="30.75" customHeight="1" x14ac:dyDescent="0.4">
      <c r="C1" s="92"/>
      <c r="D1" s="92"/>
      <c r="E1" s="93" t="s">
        <v>0</v>
      </c>
    </row>
    <row r="2" spans="1:13" ht="89.25" customHeight="1" x14ac:dyDescent="0.3">
      <c r="C2" s="182" t="s">
        <v>1</v>
      </c>
      <c r="D2" s="183"/>
      <c r="E2" s="183"/>
    </row>
    <row r="4" spans="1:13" x14ac:dyDescent="0.3">
      <c r="A4" s="184" t="s">
        <v>2</v>
      </c>
      <c r="B4" s="185"/>
      <c r="C4" s="185"/>
      <c r="D4" s="185"/>
      <c r="E4" s="185"/>
    </row>
    <row r="5" spans="1:13" x14ac:dyDescent="0.3">
      <c r="A5" s="186" t="s">
        <v>3</v>
      </c>
      <c r="B5" s="187"/>
      <c r="C5" s="187"/>
      <c r="D5" s="187"/>
      <c r="E5" s="187"/>
    </row>
    <row r="6" spans="1:13" ht="7.5" customHeight="1" x14ac:dyDescent="0.3"/>
    <row r="7" spans="1:13" ht="27.75" customHeight="1" x14ac:dyDescent="0.3">
      <c r="A7" s="188" t="s">
        <v>4</v>
      </c>
      <c r="B7" s="189"/>
      <c r="C7" s="189"/>
      <c r="D7" s="189"/>
      <c r="E7" s="189"/>
    </row>
    <row r="9" spans="1:13" x14ac:dyDescent="0.3">
      <c r="A9" s="190" t="s">
        <v>5</v>
      </c>
      <c r="B9" s="187"/>
      <c r="C9" s="187"/>
      <c r="D9" s="187"/>
      <c r="E9" s="187"/>
      <c r="F9" s="94"/>
    </row>
    <row r="10" spans="1:13" ht="22.5" customHeight="1" x14ac:dyDescent="0.3">
      <c r="A10" s="95" t="s">
        <v>6</v>
      </c>
      <c r="B10" s="191"/>
      <c r="C10" s="192"/>
      <c r="D10" s="95" t="s">
        <v>7</v>
      </c>
      <c r="E10" s="45"/>
      <c r="M10" s="96"/>
    </row>
    <row r="11" spans="1:13" x14ac:dyDescent="0.3">
      <c r="A11" s="92"/>
      <c r="B11" s="92"/>
      <c r="C11" s="92"/>
      <c r="D11" s="92"/>
      <c r="E11" s="92"/>
    </row>
    <row r="12" spans="1:13" ht="22.8" x14ac:dyDescent="0.4">
      <c r="A12" s="193" t="s">
        <v>8</v>
      </c>
      <c r="B12" s="193"/>
      <c r="C12" s="193"/>
      <c r="D12" s="193"/>
      <c r="E12" s="193"/>
    </row>
    <row r="13" spans="1:13" ht="22.8" x14ac:dyDescent="0.4">
      <c r="A13" s="97"/>
      <c r="B13" s="194" t="s">
        <v>9</v>
      </c>
      <c r="C13" s="195"/>
      <c r="D13" s="195"/>
      <c r="E13" s="97"/>
    </row>
    <row r="14" spans="1:13" ht="22.8" x14ac:dyDescent="0.4">
      <c r="A14" s="97"/>
      <c r="B14" s="97"/>
      <c r="C14" s="97"/>
      <c r="D14" s="97"/>
      <c r="E14" s="97"/>
    </row>
    <row r="15" spans="1:13" ht="15.6" x14ac:dyDescent="0.3">
      <c r="A15" s="98" t="s">
        <v>10</v>
      </c>
      <c r="B15" s="99"/>
    </row>
    <row r="17" spans="1:5" ht="18" customHeight="1" x14ac:dyDescent="0.3">
      <c r="B17" s="181" t="s">
        <v>11</v>
      </c>
      <c r="C17" s="181"/>
      <c r="D17" s="95" t="s">
        <v>12</v>
      </c>
    </row>
    <row r="18" spans="1:5" x14ac:dyDescent="0.3">
      <c r="B18" s="100" t="s">
        <v>13</v>
      </c>
      <c r="C18" s="101"/>
      <c r="D18" s="107">
        <f>Commodities!F37</f>
        <v>25000</v>
      </c>
    </row>
    <row r="19" spans="1:5" x14ac:dyDescent="0.3">
      <c r="B19" s="100" t="s">
        <v>14</v>
      </c>
      <c r="C19" s="101"/>
      <c r="D19" s="107">
        <f>'Farm Machinery'!F52</f>
        <v>0</v>
      </c>
    </row>
    <row r="20" spans="1:5" x14ac:dyDescent="0.3">
      <c r="B20" s="100" t="s">
        <v>15</v>
      </c>
      <c r="C20" s="101"/>
      <c r="D20" s="107">
        <f>'Misc. Equipment'!F36</f>
        <v>0</v>
      </c>
    </row>
    <row r="21" spans="1:5" x14ac:dyDescent="0.3">
      <c r="B21" s="100" t="s">
        <v>16</v>
      </c>
      <c r="C21" s="101"/>
      <c r="D21" s="107">
        <f>'Tools-Supplies'!D36</f>
        <v>0</v>
      </c>
    </row>
    <row r="22" spans="1:5" x14ac:dyDescent="0.3">
      <c r="B22" s="100" t="s">
        <v>17</v>
      </c>
      <c r="C22" s="101"/>
      <c r="D22" s="107">
        <f>'Livestock, Poultry'!F28</f>
        <v>0</v>
      </c>
    </row>
    <row r="23" spans="1:5" x14ac:dyDescent="0.3">
      <c r="B23" s="100" t="s">
        <v>18</v>
      </c>
      <c r="C23" s="101"/>
      <c r="D23" s="107">
        <f>'Farm Use Only-Rec. Vehicles'!F19</f>
        <v>0</v>
      </c>
    </row>
    <row r="24" spans="1:5" x14ac:dyDescent="0.3">
      <c r="B24" s="100" t="s">
        <v>19</v>
      </c>
      <c r="C24" s="106"/>
      <c r="D24" s="107">
        <f>'Specifically Named Livestock'!E28</f>
        <v>0</v>
      </c>
    </row>
    <row r="25" spans="1:5" x14ac:dyDescent="0.3">
      <c r="B25" s="196" t="s">
        <v>20</v>
      </c>
      <c r="C25" s="196"/>
      <c r="D25" s="108">
        <f>SUM(D18:D23)</f>
        <v>25000</v>
      </c>
    </row>
    <row r="27" spans="1:5" ht="15.6" x14ac:dyDescent="0.3">
      <c r="A27" s="102" t="s">
        <v>21</v>
      </c>
    </row>
    <row r="28" spans="1:5" ht="15.6" x14ac:dyDescent="0.3">
      <c r="A28" s="102"/>
    </row>
    <row r="29" spans="1:5" ht="26.4" x14ac:dyDescent="0.3">
      <c r="B29" s="103" t="s">
        <v>11</v>
      </c>
      <c r="C29" s="103" t="s">
        <v>22</v>
      </c>
      <c r="D29" s="103" t="s">
        <v>23</v>
      </c>
      <c r="E29" s="95" t="s">
        <v>12</v>
      </c>
    </row>
    <row r="30" spans="1:5" x14ac:dyDescent="0.3">
      <c r="B30" s="105" t="str">
        <f>IFERROR(VLOOKUP('Peak Season'!A9,'Peak Season'!$A$9:$B$21,1,FALSE),"")</f>
        <v/>
      </c>
      <c r="C30" s="109" t="str">
        <f>IF('Peak Season'!C9="","",'Peak Season'!C9)</f>
        <v/>
      </c>
      <c r="D30" s="109" t="str">
        <f>IF('Peak Season'!D9="","",'Peak Season'!D9)</f>
        <v/>
      </c>
      <c r="E30" s="107" t="str">
        <f>IF('Peak Season'!E9="","",'Peak Season'!E9)</f>
        <v/>
      </c>
    </row>
    <row r="31" spans="1:5" x14ac:dyDescent="0.3">
      <c r="B31" s="105" t="str">
        <f>IFERROR(VLOOKUP('Peak Season'!A10,'Peak Season'!$A$9:$B$21,1,FALSE),"")</f>
        <v/>
      </c>
      <c r="C31" s="109" t="str">
        <f>IF('Peak Season'!C10="","",'Peak Season'!C10)</f>
        <v/>
      </c>
      <c r="D31" s="109" t="str">
        <f>IF('Peak Season'!D10="","",'Peak Season'!D10)</f>
        <v/>
      </c>
      <c r="E31" s="107" t="str">
        <f>IF('Peak Season'!E10="","",'Peak Season'!E10)</f>
        <v/>
      </c>
    </row>
    <row r="32" spans="1:5" x14ac:dyDescent="0.3">
      <c r="B32" s="105" t="str">
        <f>IFERROR(VLOOKUP('Peak Season'!A11,'Peak Season'!$A$9:$B$21,1,FALSE),"")</f>
        <v/>
      </c>
      <c r="C32" s="109" t="str">
        <f>IF('Peak Season'!C11="","",'Peak Season'!C11)</f>
        <v/>
      </c>
      <c r="D32" s="109" t="str">
        <f>IF('Peak Season'!D11="","",'Peak Season'!D11)</f>
        <v/>
      </c>
      <c r="E32" s="107" t="str">
        <f>IF('Peak Season'!E11="","",'Peak Season'!E11)</f>
        <v/>
      </c>
    </row>
    <row r="33" spans="1:5" x14ac:dyDescent="0.3">
      <c r="B33" s="105" t="str">
        <f>IFERROR(VLOOKUP('Peak Season'!A12,'Peak Season'!$A$9:$B$21,1,FALSE),"")</f>
        <v/>
      </c>
      <c r="C33" s="109" t="str">
        <f>IF('Peak Season'!C12="","",'Peak Season'!C12)</f>
        <v/>
      </c>
      <c r="D33" s="109" t="str">
        <f>IF('Peak Season'!D12="","",'Peak Season'!D12)</f>
        <v/>
      </c>
      <c r="E33" s="107" t="str">
        <f>IF('Peak Season'!E12="","",'Peak Season'!E12)</f>
        <v/>
      </c>
    </row>
    <row r="34" spans="1:5" x14ac:dyDescent="0.3">
      <c r="B34" s="105" t="str">
        <f>IFERROR(VLOOKUP('Peak Season'!A13,'Peak Season'!$A$9:$B$21,1,FALSE),"")</f>
        <v/>
      </c>
      <c r="C34" s="109" t="str">
        <f>IF('Peak Season'!C13="","",'Peak Season'!C13)</f>
        <v/>
      </c>
      <c r="D34" s="109" t="str">
        <f>IF('Peak Season'!D13="","",'Peak Season'!D13)</f>
        <v/>
      </c>
      <c r="E34" s="107" t="str">
        <f>IF('Peak Season'!E13="","",'Peak Season'!E13)</f>
        <v/>
      </c>
    </row>
    <row r="35" spans="1:5" x14ac:dyDescent="0.3">
      <c r="B35" s="105" t="str">
        <f>IFERROR(VLOOKUP('Peak Season'!A14,'Peak Season'!$A$9:$B$21,1,FALSE),"")</f>
        <v/>
      </c>
      <c r="C35" s="109" t="str">
        <f>IF('Peak Season'!C14="","",'Peak Season'!C14)</f>
        <v/>
      </c>
      <c r="D35" s="109" t="str">
        <f>IF('Peak Season'!D14="","",'Peak Season'!D14)</f>
        <v/>
      </c>
      <c r="E35" s="107" t="str">
        <f>IF('Peak Season'!E14="","",'Peak Season'!E14)</f>
        <v/>
      </c>
    </row>
    <row r="36" spans="1:5" x14ac:dyDescent="0.3">
      <c r="B36" s="105" t="str">
        <f>IFERROR(VLOOKUP('Peak Season'!A15,'Peak Season'!$A$9:$B$21,1,FALSE),"")</f>
        <v/>
      </c>
      <c r="C36" s="109" t="str">
        <f>IF('Peak Season'!C15="","",'Peak Season'!C15)</f>
        <v/>
      </c>
      <c r="D36" s="109" t="str">
        <f>IF('Peak Season'!D15="","",'Peak Season'!D15)</f>
        <v/>
      </c>
      <c r="E36" s="107" t="str">
        <f>IF('Peak Season'!E15="","",'Peak Season'!E15)</f>
        <v/>
      </c>
    </row>
    <row r="37" spans="1:5" x14ac:dyDescent="0.3">
      <c r="B37" s="105" t="str">
        <f>IFERROR(VLOOKUP('Peak Season'!A16,'Peak Season'!$A$9:$B$21,1,FALSE),"")</f>
        <v/>
      </c>
      <c r="C37" s="109" t="str">
        <f>IF('Peak Season'!C16="","",'Peak Season'!C16)</f>
        <v/>
      </c>
      <c r="D37" s="109" t="str">
        <f>IF('Peak Season'!D16="","",'Peak Season'!D16)</f>
        <v/>
      </c>
      <c r="E37" s="107" t="str">
        <f>IF('Peak Season'!E16="","",'Peak Season'!E16)</f>
        <v/>
      </c>
    </row>
    <row r="38" spans="1:5" x14ac:dyDescent="0.3">
      <c r="B38" s="105" t="str">
        <f>IFERROR(VLOOKUP('Peak Season'!A17,'Peak Season'!$A$9:$B$21,1,FALSE),"")</f>
        <v/>
      </c>
      <c r="C38" s="109" t="str">
        <f>IF('Peak Season'!C17="","",'Peak Season'!C17)</f>
        <v/>
      </c>
      <c r="D38" s="109" t="str">
        <f>IF('Peak Season'!D17="","",'Peak Season'!D17)</f>
        <v/>
      </c>
      <c r="E38" s="107" t="str">
        <f>IF('Peak Season'!E17="","",'Peak Season'!E17)</f>
        <v/>
      </c>
    </row>
    <row r="40" spans="1:5" ht="15.6" x14ac:dyDescent="0.3">
      <c r="A40" s="102" t="s">
        <v>24</v>
      </c>
    </row>
    <row r="41" spans="1:5" x14ac:dyDescent="0.3">
      <c r="A41" s="197" t="s">
        <v>25</v>
      </c>
      <c r="B41" s="197"/>
      <c r="C41" s="197"/>
    </row>
    <row r="42" spans="1:5" x14ac:dyDescent="0.3">
      <c r="A42" s="104"/>
      <c r="B42" s="104"/>
      <c r="C42" s="104"/>
    </row>
    <row r="43" spans="1:5" ht="20.100000000000001" customHeight="1" x14ac:dyDescent="0.3">
      <c r="B43" s="181" t="s">
        <v>11</v>
      </c>
      <c r="C43" s="181"/>
      <c r="D43" s="95" t="s">
        <v>26</v>
      </c>
    </row>
    <row r="44" spans="1:5" x14ac:dyDescent="0.3">
      <c r="B44" s="100" t="s">
        <v>27</v>
      </c>
      <c r="C44" s="101"/>
      <c r="D44" s="107">
        <f>'Scheduled Machinery'!F43</f>
        <v>0</v>
      </c>
    </row>
  </sheetData>
  <sheetProtection algorithmName="SHA-512" hashValue="dSmWiaXEcuK+1CcRGJnMIg03NXWFSr0dE1lzZcaOoPPijPLdX0570GOlvsBFFPF83ZSwoFb4/wACREhuzN+YLA==" saltValue="6emyyX53kHwImlfx5U3d7g==" spinCount="100000" sheet="1" objects="1" scenarios="1"/>
  <mergeCells count="12">
    <mergeCell ref="B43:C43"/>
    <mergeCell ref="C2:E2"/>
    <mergeCell ref="A4:E4"/>
    <mergeCell ref="A5:E5"/>
    <mergeCell ref="A7:E7"/>
    <mergeCell ref="A9:E9"/>
    <mergeCell ref="B10:C10"/>
    <mergeCell ref="A12:E12"/>
    <mergeCell ref="B13:D13"/>
    <mergeCell ref="B17:C17"/>
    <mergeCell ref="B25:C25"/>
    <mergeCell ref="A41:C41"/>
  </mergeCells>
  <conditionalFormatting sqref="B10:C10">
    <cfRule type="expression" dxfId="90" priority="3">
      <formula>$B$10=""</formula>
    </cfRule>
  </conditionalFormatting>
  <conditionalFormatting sqref="E10">
    <cfRule type="expression" dxfId="89" priority="2">
      <formula>$E$10=""</formula>
    </cfRule>
  </conditionalFormatting>
  <dataValidations count="2">
    <dataValidation type="date" operator="greaterThanOrEqual" allowBlank="1" showInputMessage="1" showErrorMessage="1" errorTitle="INVALID DATE ENTERED!" error="You have entered a date that is not allowed on this form.  The present date is the earliest date allowed." sqref="E10" xr:uid="{9DC571A6-F3C4-402C-B81E-7715F38737F6}">
      <formula1>TODAY()</formula1>
    </dataValidation>
    <dataValidation allowBlank="1" showInputMessage="1" showErrorMessage="1" promptTitle="Client name" prompt="Enter client name or business." sqref="B10:C10" xr:uid="{EB2A9A09-5F57-4C42-A94B-20DA178C6B2A}"/>
  </dataValidations>
  <pageMargins left="0.25" right="0.25" top="0.75" bottom="0.75" header="0.3" footer="0.3"/>
  <pageSetup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488D-FA61-48B2-9194-2E7F46128F49}">
  <sheetPr codeName="Sheet10">
    <tabColor rgb="FF0070C0"/>
    <pageSetUpPr fitToPage="1"/>
  </sheetPr>
  <dimension ref="A1:F43"/>
  <sheetViews>
    <sheetView zoomScaleNormal="100" workbookViewId="0">
      <selection activeCell="A7" sqref="A7"/>
    </sheetView>
  </sheetViews>
  <sheetFormatPr defaultRowHeight="14.4" x14ac:dyDescent="0.3"/>
  <cols>
    <col min="1" max="1" width="19.77734375" customWidth="1"/>
    <col min="2" max="2" width="15.21875" customWidth="1"/>
    <col min="3" max="3" width="28.77734375" customWidth="1"/>
    <col min="4" max="4" width="22.5546875" customWidth="1"/>
    <col min="5" max="5" width="22.21875" customWidth="1"/>
    <col min="6" max="6" width="14.44140625" customWidth="1"/>
  </cols>
  <sheetData>
    <row r="1" spans="1:6" x14ac:dyDescent="0.3">
      <c r="A1" s="1" t="s">
        <v>28</v>
      </c>
      <c r="B1" s="1"/>
    </row>
    <row r="2" spans="1:6" x14ac:dyDescent="0.3">
      <c r="D2" s="2" t="s">
        <v>6</v>
      </c>
      <c r="E2" s="207">
        <f>Summary!B10</f>
        <v>0</v>
      </c>
      <c r="F2" s="208"/>
    </row>
    <row r="3" spans="1:6" x14ac:dyDescent="0.3">
      <c r="D3" s="2" t="s">
        <v>7</v>
      </c>
      <c r="E3" s="209">
        <f>Summary!E10</f>
        <v>0</v>
      </c>
      <c r="F3" s="210"/>
    </row>
    <row r="4" spans="1:6" ht="50.25" customHeight="1" thickBot="1" x14ac:dyDescent="0.35"/>
    <row r="5" spans="1:6" ht="16.2" thickBot="1" x14ac:dyDescent="0.35">
      <c r="A5" s="259" t="s">
        <v>27</v>
      </c>
      <c r="B5" s="260"/>
      <c r="C5" s="260"/>
      <c r="D5" s="260"/>
      <c r="E5" s="260"/>
      <c r="F5" s="261"/>
    </row>
    <row r="6" spans="1:6" ht="24.6" x14ac:dyDescent="0.3">
      <c r="A6" s="120" t="s">
        <v>169</v>
      </c>
      <c r="B6" s="13" t="s">
        <v>170</v>
      </c>
      <c r="C6" s="13" t="s">
        <v>171</v>
      </c>
      <c r="D6" s="119" t="s">
        <v>172</v>
      </c>
      <c r="E6" s="119" t="s">
        <v>173</v>
      </c>
      <c r="F6" s="121" t="s">
        <v>174</v>
      </c>
    </row>
    <row r="7" spans="1:6" x14ac:dyDescent="0.3">
      <c r="A7" s="168"/>
      <c r="B7" s="169"/>
      <c r="C7" s="73"/>
      <c r="D7" s="73"/>
      <c r="E7" s="73"/>
      <c r="F7" s="132"/>
    </row>
    <row r="8" spans="1:6" x14ac:dyDescent="0.3">
      <c r="A8" s="170"/>
      <c r="B8" s="171"/>
      <c r="C8" s="73"/>
      <c r="D8" s="73"/>
      <c r="E8" s="73"/>
      <c r="F8" s="132"/>
    </row>
    <row r="9" spans="1:6" x14ac:dyDescent="0.3">
      <c r="A9" s="170"/>
      <c r="B9" s="171"/>
      <c r="C9" s="73"/>
      <c r="D9" s="73"/>
      <c r="E9" s="73"/>
      <c r="F9" s="132"/>
    </row>
    <row r="10" spans="1:6" x14ac:dyDescent="0.3">
      <c r="A10" s="170"/>
      <c r="B10" s="171"/>
      <c r="C10" s="73"/>
      <c r="D10" s="73"/>
      <c r="E10" s="73"/>
      <c r="F10" s="132"/>
    </row>
    <row r="11" spans="1:6" x14ac:dyDescent="0.3">
      <c r="A11" s="170"/>
      <c r="B11" s="171"/>
      <c r="C11" s="73"/>
      <c r="D11" s="73"/>
      <c r="E11" s="73"/>
      <c r="F11" s="132"/>
    </row>
    <row r="12" spans="1:6" x14ac:dyDescent="0.3">
      <c r="A12" s="170"/>
      <c r="B12" s="171"/>
      <c r="C12" s="73"/>
      <c r="D12" s="73"/>
      <c r="E12" s="73"/>
      <c r="F12" s="132"/>
    </row>
    <row r="13" spans="1:6" x14ac:dyDescent="0.3">
      <c r="A13" s="170"/>
      <c r="B13" s="171"/>
      <c r="C13" s="73"/>
      <c r="D13" s="73"/>
      <c r="E13" s="73"/>
      <c r="F13" s="132"/>
    </row>
    <row r="14" spans="1:6" x14ac:dyDescent="0.3">
      <c r="A14" s="170"/>
      <c r="B14" s="171"/>
      <c r="C14" s="73"/>
      <c r="D14" s="73"/>
      <c r="E14" s="73"/>
      <c r="F14" s="132"/>
    </row>
    <row r="15" spans="1:6" x14ac:dyDescent="0.3">
      <c r="A15" s="170"/>
      <c r="B15" s="171"/>
      <c r="C15" s="73"/>
      <c r="D15" s="73"/>
      <c r="E15" s="73"/>
      <c r="F15" s="132"/>
    </row>
    <row r="16" spans="1:6" x14ac:dyDescent="0.3">
      <c r="A16" s="170"/>
      <c r="B16" s="171"/>
      <c r="C16" s="73"/>
      <c r="D16" s="73"/>
      <c r="E16" s="73"/>
      <c r="F16" s="132"/>
    </row>
    <row r="17" spans="1:6" x14ac:dyDescent="0.3">
      <c r="A17" s="170"/>
      <c r="B17" s="171"/>
      <c r="C17" s="73"/>
      <c r="D17" s="73"/>
      <c r="E17" s="73"/>
      <c r="F17" s="132"/>
    </row>
    <row r="18" spans="1:6" x14ac:dyDescent="0.3">
      <c r="A18" s="170"/>
      <c r="B18" s="171"/>
      <c r="C18" s="73"/>
      <c r="D18" s="73"/>
      <c r="E18" s="73"/>
      <c r="F18" s="132"/>
    </row>
    <row r="19" spans="1:6" x14ac:dyDescent="0.3">
      <c r="A19" s="170"/>
      <c r="B19" s="171"/>
      <c r="C19" s="73"/>
      <c r="D19" s="73"/>
      <c r="E19" s="73"/>
      <c r="F19" s="132"/>
    </row>
    <row r="20" spans="1:6" x14ac:dyDescent="0.3">
      <c r="A20" s="170"/>
      <c r="B20" s="171"/>
      <c r="C20" s="73"/>
      <c r="D20" s="73"/>
      <c r="E20" s="73"/>
      <c r="F20" s="132"/>
    </row>
    <row r="21" spans="1:6" x14ac:dyDescent="0.3">
      <c r="A21" s="170"/>
      <c r="B21" s="171"/>
      <c r="C21" s="73"/>
      <c r="D21" s="73"/>
      <c r="E21" s="73"/>
      <c r="F21" s="132"/>
    </row>
    <row r="22" spans="1:6" x14ac:dyDescent="0.3">
      <c r="A22" s="170"/>
      <c r="B22" s="171"/>
      <c r="C22" s="73"/>
      <c r="D22" s="73"/>
      <c r="E22" s="73"/>
      <c r="F22" s="132"/>
    </row>
    <row r="23" spans="1:6" x14ac:dyDescent="0.3">
      <c r="A23" s="170"/>
      <c r="B23" s="171"/>
      <c r="C23" s="73"/>
      <c r="D23" s="73"/>
      <c r="E23" s="73"/>
      <c r="F23" s="132"/>
    </row>
    <row r="24" spans="1:6" x14ac:dyDescent="0.3">
      <c r="A24" s="170"/>
      <c r="B24" s="171"/>
      <c r="C24" s="73"/>
      <c r="D24" s="73"/>
      <c r="E24" s="73"/>
      <c r="F24" s="132"/>
    </row>
    <row r="25" spans="1:6" x14ac:dyDescent="0.3">
      <c r="A25" s="170"/>
      <c r="B25" s="171"/>
      <c r="C25" s="73"/>
      <c r="D25" s="73"/>
      <c r="E25" s="73"/>
      <c r="F25" s="132"/>
    </row>
    <row r="26" spans="1:6" x14ac:dyDescent="0.3">
      <c r="A26" s="170"/>
      <c r="B26" s="171"/>
      <c r="C26" s="73"/>
      <c r="D26" s="73"/>
      <c r="E26" s="73"/>
      <c r="F26" s="132"/>
    </row>
    <row r="27" spans="1:6" x14ac:dyDescent="0.3">
      <c r="A27" s="170"/>
      <c r="B27" s="171"/>
      <c r="C27" s="73"/>
      <c r="D27" s="73"/>
      <c r="E27" s="73"/>
      <c r="F27" s="132"/>
    </row>
    <row r="28" spans="1:6" x14ac:dyDescent="0.3">
      <c r="A28" s="170"/>
      <c r="B28" s="171"/>
      <c r="C28" s="73"/>
      <c r="D28" s="73"/>
      <c r="E28" s="73"/>
      <c r="F28" s="132"/>
    </row>
    <row r="29" spans="1:6" x14ac:dyDescent="0.3">
      <c r="A29" s="170"/>
      <c r="B29" s="171"/>
      <c r="C29" s="73"/>
      <c r="D29" s="73"/>
      <c r="E29" s="73"/>
      <c r="F29" s="132"/>
    </row>
    <row r="30" spans="1:6" x14ac:dyDescent="0.3">
      <c r="A30" s="170"/>
      <c r="B30" s="171"/>
      <c r="C30" s="73"/>
      <c r="D30" s="73"/>
      <c r="E30" s="73"/>
      <c r="F30" s="132"/>
    </row>
    <row r="31" spans="1:6" x14ac:dyDescent="0.3">
      <c r="A31" s="170"/>
      <c r="B31" s="171"/>
      <c r="C31" s="73"/>
      <c r="D31" s="73"/>
      <c r="E31" s="73"/>
      <c r="F31" s="132"/>
    </row>
    <row r="32" spans="1:6" x14ac:dyDescent="0.3">
      <c r="A32" s="170"/>
      <c r="B32" s="171"/>
      <c r="C32" s="73"/>
      <c r="D32" s="73"/>
      <c r="E32" s="73"/>
      <c r="F32" s="132"/>
    </row>
    <row r="33" spans="1:6" x14ac:dyDescent="0.3">
      <c r="A33" s="170"/>
      <c r="B33" s="171"/>
      <c r="C33" s="73"/>
      <c r="D33" s="73"/>
      <c r="E33" s="73"/>
      <c r="F33" s="132"/>
    </row>
    <row r="34" spans="1:6" x14ac:dyDescent="0.3">
      <c r="A34" s="170"/>
      <c r="B34" s="171"/>
      <c r="C34" s="73"/>
      <c r="D34" s="73"/>
      <c r="E34" s="73"/>
      <c r="F34" s="132"/>
    </row>
    <row r="35" spans="1:6" x14ac:dyDescent="0.3">
      <c r="A35" s="170"/>
      <c r="B35" s="171"/>
      <c r="C35" s="73"/>
      <c r="D35" s="73"/>
      <c r="E35" s="73"/>
      <c r="F35" s="132"/>
    </row>
    <row r="36" spans="1:6" x14ac:dyDescent="0.3">
      <c r="A36" s="170"/>
      <c r="B36" s="171"/>
      <c r="C36" s="73"/>
      <c r="D36" s="73"/>
      <c r="E36" s="73"/>
      <c r="F36" s="132"/>
    </row>
    <row r="37" spans="1:6" x14ac:dyDescent="0.3">
      <c r="A37" s="170"/>
      <c r="B37" s="171"/>
      <c r="C37" s="73"/>
      <c r="D37" s="73"/>
      <c r="E37" s="73"/>
      <c r="F37" s="132"/>
    </row>
    <row r="38" spans="1:6" x14ac:dyDescent="0.3">
      <c r="A38" s="170"/>
      <c r="B38" s="171"/>
      <c r="C38" s="73"/>
      <c r="D38" s="73"/>
      <c r="E38" s="73"/>
      <c r="F38" s="132"/>
    </row>
    <row r="39" spans="1:6" x14ac:dyDescent="0.3">
      <c r="A39" s="170"/>
      <c r="B39" s="171"/>
      <c r="C39" s="73"/>
      <c r="D39" s="73"/>
      <c r="E39" s="73"/>
      <c r="F39" s="132"/>
    </row>
    <row r="40" spans="1:6" x14ac:dyDescent="0.3">
      <c r="A40" s="170"/>
      <c r="B40" s="171"/>
      <c r="C40" s="73"/>
      <c r="D40" s="73"/>
      <c r="E40" s="73"/>
      <c r="F40" s="132"/>
    </row>
    <row r="41" spans="1:6" x14ac:dyDescent="0.3">
      <c r="A41" s="170"/>
      <c r="B41" s="171"/>
      <c r="C41" s="73"/>
      <c r="D41" s="73"/>
      <c r="E41" s="73"/>
      <c r="F41" s="132"/>
    </row>
    <row r="42" spans="1:6" ht="15" thickBot="1" x14ac:dyDescent="0.35">
      <c r="A42" s="170"/>
      <c r="B42" s="171"/>
      <c r="C42" s="73"/>
      <c r="D42" s="73"/>
      <c r="E42" s="73"/>
      <c r="F42" s="132"/>
    </row>
    <row r="43" spans="1:6" ht="15.6" thickTop="1" thickBot="1" x14ac:dyDescent="0.35">
      <c r="A43" s="122" t="s">
        <v>52</v>
      </c>
      <c r="B43" s="118"/>
      <c r="C43" s="36"/>
      <c r="D43" s="37"/>
      <c r="E43" s="38"/>
      <c r="F43" s="150">
        <f>SUM(F7:F42)</f>
        <v>0</v>
      </c>
    </row>
  </sheetData>
  <sheetProtection algorithmName="SHA-512" hashValue="sMTaXtIso+2Ke848OqBv8WGymcG1FPE7hDdRW2u5NOoZQR5qM3mNp3a2ca5tcXCjm8iuFBmaaNfDwroRFGXzcw==" saltValue="2O1IODlrGbxKT0e93owOVQ==" spinCount="100000" sheet="1" objects="1" scenarios="1"/>
  <mergeCells count="3">
    <mergeCell ref="E2:F2"/>
    <mergeCell ref="E3:F3"/>
    <mergeCell ref="A5:F5"/>
  </mergeCells>
  <conditionalFormatting sqref="A7:B7">
    <cfRule type="expression" priority="1" stopIfTrue="1">
      <formula>$B7&gt;0</formula>
    </cfRule>
    <cfRule type="expression" dxfId="36" priority="43">
      <formula>$F7&gt;0</formula>
    </cfRule>
    <cfRule type="expression" dxfId="35" priority="45">
      <formula>$E7&gt;0</formula>
    </cfRule>
    <cfRule type="expression" dxfId="34" priority="46">
      <formula>$D7&gt;0</formula>
    </cfRule>
    <cfRule type="expression" dxfId="33" priority="47">
      <formula>$C7&gt;0</formula>
    </cfRule>
  </conditionalFormatting>
  <conditionalFormatting sqref="A8:B42">
    <cfRule type="expression" priority="38" stopIfTrue="1">
      <formula>$A8&gt;0</formula>
    </cfRule>
    <cfRule type="expression" dxfId="32" priority="39">
      <formula>$F8&gt;0</formula>
    </cfRule>
    <cfRule type="expression" dxfId="31" priority="40">
      <formula>$E8&gt;0</formula>
    </cfRule>
    <cfRule type="expression" dxfId="30" priority="41">
      <formula>$D8&gt;0</formula>
    </cfRule>
    <cfRule type="expression" dxfId="29" priority="42">
      <formula>$C8&gt;0</formula>
    </cfRule>
  </conditionalFormatting>
  <conditionalFormatting sqref="C7:C42">
    <cfRule type="expression" priority="33" stopIfTrue="1">
      <formula>$C7&gt;0</formula>
    </cfRule>
    <cfRule type="expression" dxfId="28" priority="34">
      <formula>$F7&gt;0</formula>
    </cfRule>
    <cfRule type="expression" dxfId="27" priority="35">
      <formula>$E7&gt;0</formula>
    </cfRule>
    <cfRule type="expression" dxfId="26" priority="36">
      <formula>$D7&gt;0</formula>
    </cfRule>
    <cfRule type="expression" dxfId="25" priority="37">
      <formula>$A7&gt;0</formula>
    </cfRule>
  </conditionalFormatting>
  <conditionalFormatting sqref="D7">
    <cfRule type="expression" priority="28" stopIfTrue="1">
      <formula>$D7&gt;0</formula>
    </cfRule>
    <cfRule type="expression" dxfId="24" priority="29">
      <formula>$F7&gt;0</formula>
    </cfRule>
    <cfRule type="expression" dxfId="23" priority="30">
      <formula>$E7&gt;0</formula>
    </cfRule>
    <cfRule type="expression" dxfId="22" priority="31">
      <formula>$C7&gt;0</formula>
    </cfRule>
    <cfRule type="expression" dxfId="21" priority="32">
      <formula>$A7&gt;0</formula>
    </cfRule>
  </conditionalFormatting>
  <conditionalFormatting sqref="D8:D42">
    <cfRule type="expression" priority="23" stopIfTrue="1">
      <formula>$D8&gt;0</formula>
    </cfRule>
    <cfRule type="expression" dxfId="20" priority="24">
      <formula>$F8&gt;0</formula>
    </cfRule>
    <cfRule type="expression" dxfId="19" priority="25">
      <formula>$E8&gt;0</formula>
    </cfRule>
    <cfRule type="expression" dxfId="18" priority="26">
      <formula>$C8&gt;0</formula>
    </cfRule>
    <cfRule type="expression" dxfId="17" priority="27">
      <formula>$A8&gt;0</formula>
    </cfRule>
  </conditionalFormatting>
  <conditionalFormatting sqref="E7">
    <cfRule type="expression" priority="18" stopIfTrue="1">
      <formula>$E7&gt;0</formula>
    </cfRule>
    <cfRule type="expression" dxfId="16" priority="19">
      <formula>$F7&gt;0</formula>
    </cfRule>
    <cfRule type="expression" dxfId="15" priority="20">
      <formula>$D7&gt;0</formula>
    </cfRule>
    <cfRule type="expression" dxfId="14" priority="21">
      <formula>$C7&gt;0</formula>
    </cfRule>
    <cfRule type="expression" dxfId="13" priority="22">
      <formula>$A7&gt;0</formula>
    </cfRule>
  </conditionalFormatting>
  <conditionalFormatting sqref="E8:E42">
    <cfRule type="expression" priority="13" stopIfTrue="1">
      <formula>$E8&gt;0</formula>
    </cfRule>
    <cfRule type="expression" dxfId="12" priority="14">
      <formula>$F8&gt;0</formula>
    </cfRule>
    <cfRule type="expression" dxfId="11" priority="15">
      <formula>$D8&gt;0</formula>
    </cfRule>
    <cfRule type="expression" dxfId="10" priority="16">
      <formula>$C8&gt;0</formula>
    </cfRule>
    <cfRule type="expression" dxfId="9" priority="17">
      <formula>$A8&gt;0</formula>
    </cfRule>
  </conditionalFormatting>
  <conditionalFormatting sqref="F7">
    <cfRule type="expression" priority="8" stopIfTrue="1">
      <formula>$F7&gt;0</formula>
    </cfRule>
    <cfRule type="expression" dxfId="8" priority="9">
      <formula>$E7&gt;0</formula>
    </cfRule>
    <cfRule type="expression" dxfId="7" priority="10">
      <formula>$D7&gt;0</formula>
    </cfRule>
    <cfRule type="expression" dxfId="6" priority="11">
      <formula>$C7&gt;0</formula>
    </cfRule>
    <cfRule type="expression" dxfId="5" priority="12">
      <formula>$A7&gt;0</formula>
    </cfRule>
  </conditionalFormatting>
  <conditionalFormatting sqref="F8:F42">
    <cfRule type="expression" priority="3" stopIfTrue="1">
      <formula>$F8&gt;0</formula>
    </cfRule>
    <cfRule type="expression" dxfId="4" priority="4">
      <formula>$E8&gt;0</formula>
    </cfRule>
    <cfRule type="expression" dxfId="3" priority="5">
      <formula>$D8&gt;0</formula>
    </cfRule>
    <cfRule type="expression" dxfId="2" priority="6">
      <formula>$C8&gt;0</formula>
    </cfRule>
    <cfRule type="expression" dxfId="1" priority="7">
      <formula>$A8&gt;0</formula>
    </cfRule>
  </conditionalFormatting>
  <conditionalFormatting sqref="B7">
    <cfRule type="expression" dxfId="0" priority="2">
      <formula>"$A7&gt;0"</formula>
    </cfRule>
  </conditionalFormatting>
  <dataValidations count="2">
    <dataValidation allowBlank="1" showInputMessage="1" showErrorMessage="1" promptTitle="DO NOT USE" prompt="Information populates from the &quot;Summary&quot; Tab" sqref="E3:F3" xr:uid="{95493042-2323-431E-94D8-914A3E7AD468}"/>
    <dataValidation type="whole" operator="greaterThan" allowBlank="1" showInputMessage="1" showErrorMessage="1" sqref="F7:F42" xr:uid="{066BF049-702F-49FE-82F5-EE36B4E105AF}">
      <formula1>0</formula1>
    </dataValidation>
  </dataValidations>
  <pageMargins left="0.25" right="0.25" top="0.75" bottom="0.75" header="0.3" footer="0.3"/>
  <pageSetup scale="9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E69A-9D8E-4F9D-8965-6F3B6CFF6721}">
  <sheetPr codeName="Sheet9">
    <tabColor theme="7"/>
    <pageSetUpPr fitToPage="1"/>
  </sheetPr>
  <dimension ref="A1:I85"/>
  <sheetViews>
    <sheetView topLeftCell="A3" zoomScaleNormal="100" workbookViewId="0">
      <selection activeCell="B10" sqref="B10"/>
    </sheetView>
  </sheetViews>
  <sheetFormatPr defaultRowHeight="14.4" x14ac:dyDescent="0.3"/>
  <cols>
    <col min="1" max="1" width="22.77734375" customWidth="1"/>
    <col min="2" max="2" width="83" customWidth="1"/>
    <col min="3" max="3" width="8.5546875" customWidth="1"/>
    <col min="6" max="6" width="24.44140625" hidden="1" customWidth="1"/>
    <col min="7" max="7" width="9.21875" customWidth="1"/>
    <col min="9" max="9" width="9.21875" customWidth="1"/>
  </cols>
  <sheetData>
    <row r="1" spans="1:9" x14ac:dyDescent="0.3">
      <c r="A1" s="1" t="s">
        <v>28</v>
      </c>
    </row>
    <row r="2" spans="1:9" ht="20.100000000000001" customHeight="1" x14ac:dyDescent="0.3">
      <c r="D2" s="2"/>
    </row>
    <row r="3" spans="1:9" ht="20.100000000000001" customHeight="1" x14ac:dyDescent="0.3">
      <c r="D3" s="2"/>
    </row>
    <row r="4" spans="1:9" ht="37.5" customHeight="1" thickBot="1" x14ac:dyDescent="0.35">
      <c r="A4" s="224"/>
      <c r="B4" s="224"/>
    </row>
    <row r="5" spans="1:9" ht="15.6" x14ac:dyDescent="0.3">
      <c r="A5" s="264" t="s">
        <v>175</v>
      </c>
      <c r="B5" s="265"/>
    </row>
    <row r="6" spans="1:9" ht="34.5" customHeight="1" thickBot="1" x14ac:dyDescent="0.35">
      <c r="A6" s="266" t="s">
        <v>176</v>
      </c>
      <c r="B6" s="267"/>
      <c r="F6" t="s">
        <v>177</v>
      </c>
    </row>
    <row r="7" spans="1:9" x14ac:dyDescent="0.3">
      <c r="A7" s="262" t="s">
        <v>178</v>
      </c>
      <c r="B7" s="263"/>
    </row>
    <row r="8" spans="1:9" x14ac:dyDescent="0.3">
      <c r="A8" s="39" t="s">
        <v>179</v>
      </c>
      <c r="B8" s="172"/>
      <c r="C8" s="35"/>
      <c r="D8" s="35"/>
      <c r="E8" s="35"/>
      <c r="F8" s="126" t="s">
        <v>180</v>
      </c>
      <c r="G8" s="35"/>
      <c r="H8" s="35"/>
      <c r="I8" s="35"/>
    </row>
    <row r="9" spans="1:9" x14ac:dyDescent="0.3">
      <c r="A9" s="39" t="s">
        <v>181</v>
      </c>
      <c r="B9" s="173"/>
      <c r="F9" t="s">
        <v>182</v>
      </c>
    </row>
    <row r="10" spans="1:9" x14ac:dyDescent="0.3">
      <c r="A10" s="39" t="s">
        <v>183</v>
      </c>
      <c r="B10" s="173"/>
      <c r="F10" t="s">
        <v>184</v>
      </c>
    </row>
    <row r="11" spans="1:9" x14ac:dyDescent="0.3">
      <c r="A11" s="39" t="s">
        <v>185</v>
      </c>
      <c r="B11" s="173"/>
    </row>
    <row r="12" spans="1:9" x14ac:dyDescent="0.3">
      <c r="A12" s="39" t="s">
        <v>186</v>
      </c>
      <c r="B12" s="173"/>
    </row>
    <row r="13" spans="1:9" ht="16.5" customHeight="1" thickBot="1" x14ac:dyDescent="0.35">
      <c r="A13" s="41" t="s">
        <v>177</v>
      </c>
      <c r="B13" s="174"/>
    </row>
    <row r="14" spans="1:9" ht="15" customHeight="1" thickBot="1" x14ac:dyDescent="0.35">
      <c r="A14" s="43"/>
      <c r="B14" s="44"/>
    </row>
    <row r="15" spans="1:9" x14ac:dyDescent="0.3">
      <c r="A15" s="262" t="s">
        <v>187</v>
      </c>
      <c r="B15" s="263"/>
    </row>
    <row r="16" spans="1:9" x14ac:dyDescent="0.3">
      <c r="A16" s="39" t="s">
        <v>179</v>
      </c>
      <c r="B16" s="173"/>
    </row>
    <row r="17" spans="1:2" x14ac:dyDescent="0.3">
      <c r="A17" s="39" t="s">
        <v>181</v>
      </c>
      <c r="B17" s="173"/>
    </row>
    <row r="18" spans="1:2" x14ac:dyDescent="0.3">
      <c r="A18" s="39" t="s">
        <v>183</v>
      </c>
      <c r="B18" s="173"/>
    </row>
    <row r="19" spans="1:2" x14ac:dyDescent="0.3">
      <c r="A19" s="39" t="s">
        <v>185</v>
      </c>
      <c r="B19" s="173"/>
    </row>
    <row r="20" spans="1:2" x14ac:dyDescent="0.3">
      <c r="A20" s="39" t="s">
        <v>186</v>
      </c>
      <c r="B20" s="173"/>
    </row>
    <row r="21" spans="1:2" ht="15" thickBot="1" x14ac:dyDescent="0.35">
      <c r="A21" s="41" t="s">
        <v>177</v>
      </c>
      <c r="B21" s="174"/>
    </row>
    <row r="22" spans="1:2" ht="15" customHeight="1" thickBot="1" x14ac:dyDescent="0.35">
      <c r="A22" s="44"/>
      <c r="B22" s="44"/>
    </row>
    <row r="23" spans="1:2" x14ac:dyDescent="0.3">
      <c r="A23" s="262" t="s">
        <v>188</v>
      </c>
      <c r="B23" s="263"/>
    </row>
    <row r="24" spans="1:2" x14ac:dyDescent="0.3">
      <c r="A24" s="39" t="s">
        <v>179</v>
      </c>
      <c r="B24" s="173"/>
    </row>
    <row r="25" spans="1:2" x14ac:dyDescent="0.3">
      <c r="A25" s="39" t="s">
        <v>181</v>
      </c>
      <c r="B25" s="173"/>
    </row>
    <row r="26" spans="1:2" x14ac:dyDescent="0.3">
      <c r="A26" s="39" t="s">
        <v>183</v>
      </c>
      <c r="B26" s="173"/>
    </row>
    <row r="27" spans="1:2" x14ac:dyDescent="0.3">
      <c r="A27" s="39" t="s">
        <v>185</v>
      </c>
      <c r="B27" s="173"/>
    </row>
    <row r="28" spans="1:2" x14ac:dyDescent="0.3">
      <c r="A28" s="39" t="s">
        <v>186</v>
      </c>
      <c r="B28" s="173"/>
    </row>
    <row r="29" spans="1:2" ht="15" thickBot="1" x14ac:dyDescent="0.35">
      <c r="A29" s="41" t="s">
        <v>177</v>
      </c>
      <c r="B29" s="174"/>
    </row>
    <row r="30" spans="1:2" ht="15" customHeight="1" thickBot="1" x14ac:dyDescent="0.35">
      <c r="A30" s="44"/>
      <c r="B30" s="44"/>
    </row>
    <row r="31" spans="1:2" x14ac:dyDescent="0.3">
      <c r="A31" s="262" t="s">
        <v>189</v>
      </c>
      <c r="B31" s="263"/>
    </row>
    <row r="32" spans="1:2" x14ac:dyDescent="0.3">
      <c r="A32" s="39" t="s">
        <v>179</v>
      </c>
      <c r="B32" s="173"/>
    </row>
    <row r="33" spans="1:2" x14ac:dyDescent="0.3">
      <c r="A33" s="39" t="s">
        <v>181</v>
      </c>
      <c r="B33" s="173"/>
    </row>
    <row r="34" spans="1:2" x14ac:dyDescent="0.3">
      <c r="A34" s="39" t="s">
        <v>183</v>
      </c>
      <c r="B34" s="173"/>
    </row>
    <row r="35" spans="1:2" x14ac:dyDescent="0.3">
      <c r="A35" s="39" t="s">
        <v>185</v>
      </c>
      <c r="B35" s="173"/>
    </row>
    <row r="36" spans="1:2" x14ac:dyDescent="0.3">
      <c r="A36" s="39" t="s">
        <v>186</v>
      </c>
      <c r="B36" s="173"/>
    </row>
    <row r="37" spans="1:2" ht="15" thickBot="1" x14ac:dyDescent="0.35">
      <c r="A37" s="41" t="s">
        <v>177</v>
      </c>
      <c r="B37" s="174"/>
    </row>
    <row r="38" spans="1:2" ht="15" customHeight="1" thickBot="1" x14ac:dyDescent="0.35">
      <c r="A38" s="44"/>
      <c r="B38" s="44"/>
    </row>
    <row r="39" spans="1:2" x14ac:dyDescent="0.3">
      <c r="A39" s="262" t="s">
        <v>190</v>
      </c>
      <c r="B39" s="263"/>
    </row>
    <row r="40" spans="1:2" x14ac:dyDescent="0.3">
      <c r="A40" s="39" t="s">
        <v>179</v>
      </c>
      <c r="B40" s="173"/>
    </row>
    <row r="41" spans="1:2" x14ac:dyDescent="0.3">
      <c r="A41" s="39" t="s">
        <v>181</v>
      </c>
      <c r="B41" s="173"/>
    </row>
    <row r="42" spans="1:2" x14ac:dyDescent="0.3">
      <c r="A42" s="39" t="s">
        <v>183</v>
      </c>
      <c r="B42" s="173"/>
    </row>
    <row r="43" spans="1:2" x14ac:dyDescent="0.3">
      <c r="A43" s="39" t="s">
        <v>185</v>
      </c>
      <c r="B43" s="173"/>
    </row>
    <row r="44" spans="1:2" x14ac:dyDescent="0.3">
      <c r="A44" s="39" t="s">
        <v>186</v>
      </c>
      <c r="B44" s="173"/>
    </row>
    <row r="45" spans="1:2" ht="15" thickBot="1" x14ac:dyDescent="0.35">
      <c r="A45" s="41" t="s">
        <v>177</v>
      </c>
      <c r="B45" s="174"/>
    </row>
    <row r="46" spans="1:2" ht="15" customHeight="1" thickBot="1" x14ac:dyDescent="0.35">
      <c r="A46" s="44"/>
      <c r="B46" s="44"/>
    </row>
    <row r="47" spans="1:2" x14ac:dyDescent="0.3">
      <c r="A47" s="262" t="s">
        <v>191</v>
      </c>
      <c r="B47" s="263"/>
    </row>
    <row r="48" spans="1:2" x14ac:dyDescent="0.3">
      <c r="A48" s="39" t="s">
        <v>179</v>
      </c>
      <c r="B48" s="40"/>
    </row>
    <row r="49" spans="1:2" x14ac:dyDescent="0.3">
      <c r="A49" s="39" t="s">
        <v>181</v>
      </c>
      <c r="B49" s="40"/>
    </row>
    <row r="50" spans="1:2" x14ac:dyDescent="0.3">
      <c r="A50" s="39" t="s">
        <v>183</v>
      </c>
      <c r="B50" s="40"/>
    </row>
    <row r="51" spans="1:2" x14ac:dyDescent="0.3">
      <c r="A51" s="39" t="s">
        <v>185</v>
      </c>
      <c r="B51" s="40"/>
    </row>
    <row r="52" spans="1:2" x14ac:dyDescent="0.3">
      <c r="A52" s="39" t="s">
        <v>186</v>
      </c>
      <c r="B52" s="40"/>
    </row>
    <row r="53" spans="1:2" ht="15" thickBot="1" x14ac:dyDescent="0.35">
      <c r="A53" s="41" t="s">
        <v>177</v>
      </c>
      <c r="B53" s="42"/>
    </row>
    <row r="54" spans="1:2" ht="15" thickBot="1" x14ac:dyDescent="0.35">
      <c r="A54" s="44"/>
      <c r="B54" s="44"/>
    </row>
    <row r="55" spans="1:2" x14ac:dyDescent="0.3">
      <c r="A55" s="262" t="s">
        <v>192</v>
      </c>
      <c r="B55" s="263"/>
    </row>
    <row r="56" spans="1:2" x14ac:dyDescent="0.3">
      <c r="A56" s="39" t="s">
        <v>179</v>
      </c>
      <c r="B56" s="173"/>
    </row>
    <row r="57" spans="1:2" x14ac:dyDescent="0.3">
      <c r="A57" s="39" t="s">
        <v>181</v>
      </c>
      <c r="B57" s="173"/>
    </row>
    <row r="58" spans="1:2" x14ac:dyDescent="0.3">
      <c r="A58" s="39" t="s">
        <v>183</v>
      </c>
      <c r="B58" s="173"/>
    </row>
    <row r="59" spans="1:2" x14ac:dyDescent="0.3">
      <c r="A59" s="39" t="s">
        <v>185</v>
      </c>
      <c r="B59" s="173"/>
    </row>
    <row r="60" spans="1:2" x14ac:dyDescent="0.3">
      <c r="A60" s="39" t="s">
        <v>186</v>
      </c>
      <c r="B60" s="173"/>
    </row>
    <row r="61" spans="1:2" ht="15" thickBot="1" x14ac:dyDescent="0.35">
      <c r="A61" s="41" t="s">
        <v>177</v>
      </c>
      <c r="B61" s="174"/>
    </row>
    <row r="62" spans="1:2" ht="15" thickBot="1" x14ac:dyDescent="0.35">
      <c r="A62" s="44"/>
      <c r="B62" s="44"/>
    </row>
    <row r="63" spans="1:2" x14ac:dyDescent="0.3">
      <c r="A63" s="262" t="s">
        <v>193</v>
      </c>
      <c r="B63" s="263"/>
    </row>
    <row r="64" spans="1:2" x14ac:dyDescent="0.3">
      <c r="A64" s="39" t="s">
        <v>179</v>
      </c>
      <c r="B64" s="173"/>
    </row>
    <row r="65" spans="1:2" x14ac:dyDescent="0.3">
      <c r="A65" s="39" t="s">
        <v>181</v>
      </c>
      <c r="B65" s="173"/>
    </row>
    <row r="66" spans="1:2" x14ac:dyDescent="0.3">
      <c r="A66" s="39" t="s">
        <v>183</v>
      </c>
      <c r="B66" s="173"/>
    </row>
    <row r="67" spans="1:2" x14ac:dyDescent="0.3">
      <c r="A67" s="39" t="s">
        <v>185</v>
      </c>
      <c r="B67" s="173"/>
    </row>
    <row r="68" spans="1:2" x14ac:dyDescent="0.3">
      <c r="A68" s="39" t="s">
        <v>186</v>
      </c>
      <c r="B68" s="173"/>
    </row>
    <row r="69" spans="1:2" ht="15" thickBot="1" x14ac:dyDescent="0.35">
      <c r="A69" s="41" t="s">
        <v>177</v>
      </c>
      <c r="B69" s="174"/>
    </row>
    <row r="70" spans="1:2" ht="15" thickBot="1" x14ac:dyDescent="0.35">
      <c r="A70" s="44"/>
      <c r="B70" s="44"/>
    </row>
    <row r="71" spans="1:2" x14ac:dyDescent="0.3">
      <c r="A71" s="262" t="s">
        <v>194</v>
      </c>
      <c r="B71" s="263"/>
    </row>
    <row r="72" spans="1:2" x14ac:dyDescent="0.3">
      <c r="A72" s="39" t="s">
        <v>179</v>
      </c>
      <c r="B72" s="173"/>
    </row>
    <row r="73" spans="1:2" x14ac:dyDescent="0.3">
      <c r="A73" s="39" t="s">
        <v>181</v>
      </c>
      <c r="B73" s="173"/>
    </row>
    <row r="74" spans="1:2" x14ac:dyDescent="0.3">
      <c r="A74" s="39" t="s">
        <v>183</v>
      </c>
      <c r="B74" s="173"/>
    </row>
    <row r="75" spans="1:2" x14ac:dyDescent="0.3">
      <c r="A75" s="39" t="s">
        <v>185</v>
      </c>
      <c r="B75" s="173"/>
    </row>
    <row r="76" spans="1:2" x14ac:dyDescent="0.3">
      <c r="A76" s="39" t="s">
        <v>186</v>
      </c>
      <c r="B76" s="173"/>
    </row>
    <row r="77" spans="1:2" ht="15" thickBot="1" x14ac:dyDescent="0.35">
      <c r="A77" s="41" t="s">
        <v>177</v>
      </c>
      <c r="B77" s="174"/>
    </row>
    <row r="78" spans="1:2" ht="15" thickBot="1" x14ac:dyDescent="0.35">
      <c r="A78" s="44"/>
      <c r="B78" s="44"/>
    </row>
    <row r="79" spans="1:2" x14ac:dyDescent="0.3">
      <c r="A79" s="262" t="s">
        <v>195</v>
      </c>
      <c r="B79" s="263"/>
    </row>
    <row r="80" spans="1:2" x14ac:dyDescent="0.3">
      <c r="A80" s="39" t="s">
        <v>179</v>
      </c>
      <c r="B80" s="173"/>
    </row>
    <row r="81" spans="1:2" x14ac:dyDescent="0.3">
      <c r="A81" s="39" t="s">
        <v>181</v>
      </c>
      <c r="B81" s="173"/>
    </row>
    <row r="82" spans="1:2" x14ac:dyDescent="0.3">
      <c r="A82" s="39" t="s">
        <v>183</v>
      </c>
      <c r="B82" s="173"/>
    </row>
    <row r="83" spans="1:2" x14ac:dyDescent="0.3">
      <c r="A83" s="39" t="s">
        <v>185</v>
      </c>
      <c r="B83" s="173"/>
    </row>
    <row r="84" spans="1:2" x14ac:dyDescent="0.3">
      <c r="A84" s="39" t="s">
        <v>186</v>
      </c>
      <c r="B84" s="173"/>
    </row>
    <row r="85" spans="1:2" ht="15" thickBot="1" x14ac:dyDescent="0.35">
      <c r="A85" s="41" t="s">
        <v>177</v>
      </c>
      <c r="B85" s="174"/>
    </row>
  </sheetData>
  <sheetProtection algorithmName="SHA-512" hashValue="wInudIZPPa7owB3UpShLGFg93jgmuTT9CS0raPCYAwqvx+JTkw9jHgbHXWll1mxSUIvkGyzfKljZWBFHXdcaPg==" saltValue="pjfO5jcnFDNU8J/RUTRH9Q==" spinCount="100000" sheet="1" objects="1" scenarios="1"/>
  <mergeCells count="13">
    <mergeCell ref="A79:B79"/>
    <mergeCell ref="A31:B31"/>
    <mergeCell ref="A39:B39"/>
    <mergeCell ref="A47:B47"/>
    <mergeCell ref="A55:B55"/>
    <mergeCell ref="A63:B63"/>
    <mergeCell ref="A71:B71"/>
    <mergeCell ref="A23:B23"/>
    <mergeCell ref="A4:B4"/>
    <mergeCell ref="A5:B5"/>
    <mergeCell ref="A6:B6"/>
    <mergeCell ref="A7:B7"/>
    <mergeCell ref="A15:B15"/>
  </mergeCells>
  <dataValidations count="1">
    <dataValidation type="list" allowBlank="1" showInputMessage="1" showErrorMessage="1" sqref="B13 B21 B29 B37 B45 B61 B69 B77 B85 B53" xr:uid="{0F7C4F0E-6FC5-421F-A440-61C282D16144}">
      <formula1>$F$8:$F$10</formula1>
    </dataValidation>
  </dataValidations>
  <pageMargins left="0.25" right="0.25" top="0.75" bottom="0.75" header="0.3" footer="0.3"/>
  <pageSetup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A76E-FCCE-4039-8D7C-B5465EDD2C68}">
  <sheetPr codeName="Sheet3">
    <tabColor theme="9"/>
    <pageSetUpPr fitToPage="1"/>
  </sheetPr>
  <dimension ref="A1:L40"/>
  <sheetViews>
    <sheetView topLeftCell="A4" zoomScale="90" zoomScaleNormal="90" workbookViewId="0">
      <selection activeCell="F13" sqref="F13"/>
    </sheetView>
  </sheetViews>
  <sheetFormatPr defaultColWidth="9.21875" defaultRowHeight="14.4" x14ac:dyDescent="0.3"/>
  <cols>
    <col min="1" max="1" width="24.77734375" style="47" customWidth="1"/>
    <col min="2" max="2" width="35.77734375" style="47" customWidth="1"/>
    <col min="3" max="3" width="14.77734375" style="47" customWidth="1"/>
    <col min="4" max="4" width="7.77734375" style="47" customWidth="1"/>
    <col min="5" max="5" width="11.44140625" style="47" customWidth="1"/>
    <col min="6" max="6" width="18.77734375" style="47" customWidth="1"/>
    <col min="7" max="7" width="24.44140625" style="47" customWidth="1"/>
    <col min="8" max="8" width="10.44140625" style="47" hidden="1" customWidth="1"/>
    <col min="9" max="9" width="0" style="47" hidden="1" customWidth="1"/>
    <col min="10" max="10" width="14.44140625" style="47" hidden="1" customWidth="1"/>
    <col min="11" max="11" width="9.21875" style="47" customWidth="1"/>
    <col min="12" max="12" width="9.21875" style="47" hidden="1" customWidth="1"/>
    <col min="13" max="13" width="9.21875" style="47" customWidth="1"/>
    <col min="14" max="16384" width="9.21875" style="47"/>
  </cols>
  <sheetData>
    <row r="1" spans="1:12" x14ac:dyDescent="0.3">
      <c r="A1" s="46" t="s">
        <v>28</v>
      </c>
    </row>
    <row r="2" spans="1:12" x14ac:dyDescent="0.3">
      <c r="D2" s="48" t="s">
        <v>6</v>
      </c>
      <c r="E2" s="207">
        <f>Summary!B10</f>
        <v>0</v>
      </c>
      <c r="F2" s="208"/>
    </row>
    <row r="3" spans="1:12" ht="20.100000000000001" customHeight="1" thickBot="1" x14ac:dyDescent="0.35">
      <c r="D3" s="48" t="s">
        <v>7</v>
      </c>
      <c r="E3" s="205">
        <f>Summary!E10</f>
        <v>0</v>
      </c>
      <c r="F3" s="206"/>
    </row>
    <row r="4" spans="1:12" ht="31.5" customHeight="1" thickBot="1" x14ac:dyDescent="0.35">
      <c r="C4" s="198" t="s">
        <v>29</v>
      </c>
      <c r="D4" s="199"/>
      <c r="E4" s="200" t="s">
        <v>30</v>
      </c>
      <c r="F4" s="201"/>
    </row>
    <row r="5" spans="1:12" ht="17.25" customHeight="1" thickBot="1" x14ac:dyDescent="0.35">
      <c r="A5" s="49"/>
      <c r="B5" s="49"/>
      <c r="C5" s="49"/>
      <c r="D5" s="49"/>
      <c r="E5" s="49"/>
      <c r="F5" s="49"/>
    </row>
    <row r="6" spans="1:12" ht="15.6" x14ac:dyDescent="0.3">
      <c r="A6" s="50" t="s">
        <v>31</v>
      </c>
      <c r="B6" s="51"/>
      <c r="C6" s="51"/>
      <c r="D6" s="51"/>
      <c r="E6" s="51"/>
      <c r="F6" s="52"/>
    </row>
    <row r="7" spans="1:12" ht="15" x14ac:dyDescent="0.3">
      <c r="A7" s="202"/>
      <c r="B7" s="203"/>
      <c r="C7" s="203"/>
      <c r="D7" s="203"/>
      <c r="E7" s="203"/>
      <c r="F7" s="204"/>
    </row>
    <row r="8" spans="1:12" s="59" customFormat="1" ht="24.6" x14ac:dyDescent="0.3">
      <c r="A8" s="53" t="s">
        <v>32</v>
      </c>
      <c r="B8" s="54" t="s">
        <v>33</v>
      </c>
      <c r="C8" s="55" t="s">
        <v>34</v>
      </c>
      <c r="D8" s="55" t="s">
        <v>35</v>
      </c>
      <c r="E8" s="56" t="s">
        <v>36</v>
      </c>
      <c r="F8" s="57" t="s">
        <v>37</v>
      </c>
      <c r="G8" s="58"/>
      <c r="H8" s="58"/>
      <c r="I8" s="58"/>
      <c r="J8" s="58"/>
    </row>
    <row r="9" spans="1:12" x14ac:dyDescent="0.3">
      <c r="A9" s="60" t="s">
        <v>40</v>
      </c>
      <c r="B9" s="61" t="s">
        <v>40</v>
      </c>
      <c r="C9" s="62"/>
      <c r="D9" s="88">
        <v>50</v>
      </c>
      <c r="E9" s="110">
        <v>500</v>
      </c>
      <c r="F9" s="111">
        <f>E9*D9</f>
        <v>25000</v>
      </c>
    </row>
    <row r="10" spans="1:12" x14ac:dyDescent="0.3">
      <c r="A10" s="60"/>
      <c r="B10" s="61"/>
      <c r="C10" s="62"/>
      <c r="D10" s="88"/>
      <c r="E10" s="110"/>
      <c r="F10" s="111">
        <f t="shared" ref="F10:F36" si="0">E10*D10</f>
        <v>0</v>
      </c>
      <c r="L10" s="63" t="s">
        <v>38</v>
      </c>
    </row>
    <row r="11" spans="1:12" x14ac:dyDescent="0.3">
      <c r="A11" s="60"/>
      <c r="B11" s="61"/>
      <c r="C11" s="62"/>
      <c r="D11" s="88"/>
      <c r="E11" s="110"/>
      <c r="F11" s="111">
        <f t="shared" si="0"/>
        <v>0</v>
      </c>
    </row>
    <row r="12" spans="1:12" x14ac:dyDescent="0.3">
      <c r="A12" s="60"/>
      <c r="B12" s="61"/>
      <c r="C12" s="62"/>
      <c r="D12" s="88"/>
      <c r="E12" s="110"/>
      <c r="F12" s="111">
        <f t="shared" si="0"/>
        <v>0</v>
      </c>
      <c r="L12" s="63" t="s">
        <v>39</v>
      </c>
    </row>
    <row r="13" spans="1:12" x14ac:dyDescent="0.3">
      <c r="A13" s="60"/>
      <c r="B13" s="61"/>
      <c r="C13" s="62"/>
      <c r="D13" s="88"/>
      <c r="E13" s="110"/>
      <c r="F13" s="111">
        <f t="shared" si="0"/>
        <v>0</v>
      </c>
      <c r="L13" s="63" t="s">
        <v>40</v>
      </c>
    </row>
    <row r="14" spans="1:12" x14ac:dyDescent="0.3">
      <c r="A14" s="60"/>
      <c r="B14" s="61"/>
      <c r="C14" s="62"/>
      <c r="D14" s="88"/>
      <c r="E14" s="110"/>
      <c r="F14" s="111">
        <f t="shared" si="0"/>
        <v>0</v>
      </c>
      <c r="L14" s="63" t="s">
        <v>41</v>
      </c>
    </row>
    <row r="15" spans="1:12" x14ac:dyDescent="0.3">
      <c r="A15" s="60"/>
      <c r="B15" s="61"/>
      <c r="C15" s="62"/>
      <c r="D15" s="88"/>
      <c r="E15" s="110"/>
      <c r="F15" s="111">
        <f t="shared" si="0"/>
        <v>0</v>
      </c>
      <c r="L15" s="63" t="s">
        <v>42</v>
      </c>
    </row>
    <row r="16" spans="1:12" x14ac:dyDescent="0.3">
      <c r="A16" s="60"/>
      <c r="B16" s="61"/>
      <c r="C16" s="62"/>
      <c r="D16" s="88"/>
      <c r="E16" s="110"/>
      <c r="F16" s="111">
        <f t="shared" si="0"/>
        <v>0</v>
      </c>
      <c r="L16" s="63" t="s">
        <v>43</v>
      </c>
    </row>
    <row r="17" spans="1:12" x14ac:dyDescent="0.3">
      <c r="A17" s="60"/>
      <c r="B17" s="61"/>
      <c r="C17" s="62"/>
      <c r="D17" s="88"/>
      <c r="E17" s="110"/>
      <c r="F17" s="111">
        <f t="shared" si="0"/>
        <v>0</v>
      </c>
      <c r="L17" s="63" t="s">
        <v>44</v>
      </c>
    </row>
    <row r="18" spans="1:12" x14ac:dyDescent="0.3">
      <c r="A18" s="60"/>
      <c r="B18" s="61"/>
      <c r="C18" s="62"/>
      <c r="D18" s="88"/>
      <c r="E18" s="110"/>
      <c r="F18" s="111">
        <f t="shared" si="0"/>
        <v>0</v>
      </c>
      <c r="L18" s="63" t="s">
        <v>45</v>
      </c>
    </row>
    <row r="19" spans="1:12" x14ac:dyDescent="0.3">
      <c r="A19" s="60"/>
      <c r="B19" s="61"/>
      <c r="C19" s="62"/>
      <c r="D19" s="88"/>
      <c r="E19" s="110"/>
      <c r="F19" s="111">
        <f t="shared" si="0"/>
        <v>0</v>
      </c>
      <c r="L19" s="63" t="s">
        <v>46</v>
      </c>
    </row>
    <row r="20" spans="1:12" x14ac:dyDescent="0.3">
      <c r="A20" s="60"/>
      <c r="B20" s="61"/>
      <c r="C20" s="62"/>
      <c r="D20" s="88"/>
      <c r="E20" s="110"/>
      <c r="F20" s="111">
        <f t="shared" si="0"/>
        <v>0</v>
      </c>
      <c r="L20" s="63" t="s">
        <v>47</v>
      </c>
    </row>
    <row r="21" spans="1:12" x14ac:dyDescent="0.3">
      <c r="A21" s="60"/>
      <c r="B21" s="61"/>
      <c r="C21" s="62"/>
      <c r="D21" s="88"/>
      <c r="E21" s="110"/>
      <c r="F21" s="111">
        <f t="shared" si="0"/>
        <v>0</v>
      </c>
      <c r="L21" s="63" t="s">
        <v>48</v>
      </c>
    </row>
    <row r="22" spans="1:12" x14ac:dyDescent="0.3">
      <c r="A22" s="60"/>
      <c r="B22" s="61"/>
      <c r="C22" s="62"/>
      <c r="D22" s="88"/>
      <c r="E22" s="110"/>
      <c r="F22" s="111">
        <f t="shared" si="0"/>
        <v>0</v>
      </c>
      <c r="L22" s="63" t="s">
        <v>49</v>
      </c>
    </row>
    <row r="23" spans="1:12" x14ac:dyDescent="0.3">
      <c r="A23" s="60"/>
      <c r="B23" s="61"/>
      <c r="C23" s="62"/>
      <c r="D23" s="88"/>
      <c r="E23" s="110"/>
      <c r="F23" s="111">
        <f t="shared" si="0"/>
        <v>0</v>
      </c>
      <c r="L23" s="63" t="s">
        <v>50</v>
      </c>
    </row>
    <row r="24" spans="1:12" x14ac:dyDescent="0.3">
      <c r="A24" s="60"/>
      <c r="B24" s="61"/>
      <c r="C24" s="62"/>
      <c r="D24" s="88"/>
      <c r="E24" s="110"/>
      <c r="F24" s="111">
        <f t="shared" si="0"/>
        <v>0</v>
      </c>
      <c r="L24" s="63" t="s">
        <v>51</v>
      </c>
    </row>
    <row r="25" spans="1:12" x14ac:dyDescent="0.3">
      <c r="A25" s="60"/>
      <c r="B25" s="61"/>
      <c r="C25" s="62"/>
      <c r="D25" s="88"/>
      <c r="E25" s="110"/>
      <c r="F25" s="111">
        <f t="shared" si="0"/>
        <v>0</v>
      </c>
      <c r="L25" s="63"/>
    </row>
    <row r="26" spans="1:12" x14ac:dyDescent="0.3">
      <c r="A26" s="60"/>
      <c r="B26" s="61"/>
      <c r="C26" s="62"/>
      <c r="D26" s="88"/>
      <c r="E26" s="110"/>
      <c r="F26" s="111">
        <f t="shared" si="0"/>
        <v>0</v>
      </c>
      <c r="L26" s="63"/>
    </row>
    <row r="27" spans="1:12" x14ac:dyDescent="0.3">
      <c r="A27" s="60"/>
      <c r="B27" s="61"/>
      <c r="C27" s="62"/>
      <c r="D27" s="88"/>
      <c r="E27" s="110"/>
      <c r="F27" s="111">
        <f t="shared" si="0"/>
        <v>0</v>
      </c>
    </row>
    <row r="28" spans="1:12" x14ac:dyDescent="0.3">
      <c r="A28" s="60"/>
      <c r="B28" s="61"/>
      <c r="C28" s="62"/>
      <c r="D28" s="88"/>
      <c r="E28" s="110"/>
      <c r="F28" s="111">
        <f t="shared" si="0"/>
        <v>0</v>
      </c>
    </row>
    <row r="29" spans="1:12" x14ac:dyDescent="0.3">
      <c r="A29" s="60"/>
      <c r="B29" s="61"/>
      <c r="C29" s="62"/>
      <c r="D29" s="88"/>
      <c r="E29" s="110"/>
      <c r="F29" s="111">
        <f t="shared" si="0"/>
        <v>0</v>
      </c>
    </row>
    <row r="30" spans="1:12" x14ac:dyDescent="0.3">
      <c r="A30" s="60"/>
      <c r="B30" s="61"/>
      <c r="C30" s="62"/>
      <c r="D30" s="88"/>
      <c r="E30" s="110"/>
      <c r="F30" s="111">
        <f t="shared" si="0"/>
        <v>0</v>
      </c>
    </row>
    <row r="31" spans="1:12" x14ac:dyDescent="0.3">
      <c r="A31" s="60"/>
      <c r="B31" s="61"/>
      <c r="C31" s="62"/>
      <c r="D31" s="88"/>
      <c r="E31" s="110"/>
      <c r="F31" s="111">
        <f t="shared" si="0"/>
        <v>0</v>
      </c>
    </row>
    <row r="32" spans="1:12" x14ac:dyDescent="0.3">
      <c r="A32" s="60"/>
      <c r="B32" s="61"/>
      <c r="C32" s="62"/>
      <c r="D32" s="88"/>
      <c r="E32" s="110"/>
      <c r="F32" s="111">
        <f t="shared" si="0"/>
        <v>0</v>
      </c>
    </row>
    <row r="33" spans="1:6" x14ac:dyDescent="0.3">
      <c r="A33" s="60"/>
      <c r="B33" s="61"/>
      <c r="C33" s="62"/>
      <c r="D33" s="88"/>
      <c r="E33" s="110"/>
      <c r="F33" s="111">
        <f t="shared" si="0"/>
        <v>0</v>
      </c>
    </row>
    <row r="34" spans="1:6" x14ac:dyDescent="0.3">
      <c r="A34" s="60"/>
      <c r="B34" s="61"/>
      <c r="C34" s="62"/>
      <c r="D34" s="88"/>
      <c r="E34" s="110"/>
      <c r="F34" s="111">
        <f t="shared" si="0"/>
        <v>0</v>
      </c>
    </row>
    <row r="35" spans="1:6" x14ac:dyDescent="0.3">
      <c r="A35" s="60"/>
      <c r="B35" s="61"/>
      <c r="C35" s="62"/>
      <c r="D35" s="88"/>
      <c r="E35" s="110"/>
      <c r="F35" s="111">
        <f t="shared" si="0"/>
        <v>0</v>
      </c>
    </row>
    <row r="36" spans="1:6" x14ac:dyDescent="0.3">
      <c r="A36" s="60"/>
      <c r="B36" s="61"/>
      <c r="C36" s="62"/>
      <c r="D36" s="88"/>
      <c r="E36" s="110"/>
      <c r="F36" s="111">
        <f t="shared" si="0"/>
        <v>0</v>
      </c>
    </row>
    <row r="37" spans="1:6" ht="16.2" thickBot="1" x14ac:dyDescent="0.35">
      <c r="A37" s="64" t="s">
        <v>52</v>
      </c>
      <c r="B37" s="65"/>
      <c r="C37" s="65"/>
      <c r="D37" s="65"/>
      <c r="E37" s="66"/>
      <c r="F37" s="112">
        <f>SUM(F9:F36)</f>
        <v>25000</v>
      </c>
    </row>
    <row r="40" spans="1:6" x14ac:dyDescent="0.3">
      <c r="A40" s="67"/>
      <c r="B40" s="67"/>
      <c r="C40" s="67"/>
      <c r="D40" s="67"/>
    </row>
  </sheetData>
  <sheetProtection algorithmName="SHA-512" hashValue="06osn18bfUzbnzSD1pliaabT1FwHqkUWn36vSgbMhCKydVPUS/F6cmFKYGPQHKSBxryfDqFCYXzHHjyXNzO0Jw==" saltValue="rDyYD2wFDWiz8cyt+PALuA==" spinCount="100000" sheet="1" objects="1" scenarios="1"/>
  <sortState xmlns:xlrd2="http://schemas.microsoft.com/office/spreadsheetml/2017/richdata2" ref="L12:L24">
    <sortCondition ref="L12:L24"/>
  </sortState>
  <mergeCells count="5">
    <mergeCell ref="C4:D4"/>
    <mergeCell ref="E4:F4"/>
    <mergeCell ref="A7:F7"/>
    <mergeCell ref="E3:F3"/>
    <mergeCell ref="E2:F2"/>
  </mergeCells>
  <conditionalFormatting sqref="A9:E9 A10:A36">
    <cfRule type="expression" dxfId="88" priority="8">
      <formula>$A9=$L$19</formula>
    </cfRule>
  </conditionalFormatting>
  <conditionalFormatting sqref="B9">
    <cfRule type="expression" priority="12" stopIfTrue="1">
      <formula>$B9&gt;0</formula>
    </cfRule>
    <cfRule type="expression" dxfId="87" priority="13">
      <formula>A9&gt;0</formula>
    </cfRule>
    <cfRule type="expression" priority="14" stopIfTrue="1">
      <formula>A9=""</formula>
    </cfRule>
  </conditionalFormatting>
  <conditionalFormatting sqref="B10:E36">
    <cfRule type="expression" dxfId="86" priority="1">
      <formula>$A10=$L$26</formula>
    </cfRule>
  </conditionalFormatting>
  <conditionalFormatting sqref="B10:B36">
    <cfRule type="expression" priority="5" stopIfTrue="1">
      <formula>$B10&gt;0</formula>
    </cfRule>
    <cfRule type="expression" dxfId="85" priority="6">
      <formula>A10&gt;0</formula>
    </cfRule>
    <cfRule type="expression" priority="7" stopIfTrue="1">
      <formula>A10=""</formula>
    </cfRule>
  </conditionalFormatting>
  <dataValidations count="3">
    <dataValidation type="list" allowBlank="1" showInputMessage="1" showErrorMessage="1" sqref="A9:A36" xr:uid="{CBEB956B-C813-46EC-9EC4-81E2EBCE03FE}">
      <formula1>$L$12:$L$24</formula1>
    </dataValidation>
    <dataValidation allowBlank="1" showInputMessage="1" showErrorMessage="1" promptTitle="DO NOT USE" prompt="Information is populated from the &quot;Summary&quot; tab" sqref="E3:F3" xr:uid="{D4787E40-4C7E-45E7-ABE4-85D404E5A3DA}"/>
    <dataValidation type="whole" operator="greaterThan" allowBlank="1" showInputMessage="1" showErrorMessage="1" sqref="F9" xr:uid="{0BFD88D6-BFA8-4163-B8A2-D7F8480B9076}">
      <formula1>0</formula1>
    </dataValidation>
  </dataValidations>
  <hyperlinks>
    <hyperlink ref="E4" r:id="rId1" xr:uid="{DC45A5FC-A062-452B-9EEC-864092F86D5E}"/>
  </hyperlinks>
  <pageMargins left="0.25" right="0.25" top="0.75" bottom="0.75" header="0.3" footer="0.3"/>
  <pageSetup scale="9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5A42-8509-4B3A-9DF9-7C654D0F5257}">
  <sheetPr codeName="Sheet4">
    <tabColor theme="9"/>
    <pageSetUpPr fitToPage="1"/>
  </sheetPr>
  <dimension ref="A1:Q53"/>
  <sheetViews>
    <sheetView tabSelected="1" zoomScale="90" zoomScaleNormal="90" workbookViewId="0">
      <selection activeCell="F9" sqref="F9"/>
    </sheetView>
  </sheetViews>
  <sheetFormatPr defaultRowHeight="14.4" x14ac:dyDescent="0.3"/>
  <cols>
    <col min="1" max="1" width="26.21875" customWidth="1"/>
    <col min="2" max="2" width="28.21875" customWidth="1"/>
    <col min="3" max="3" width="12.5546875" customWidth="1"/>
    <col min="4" max="4" width="14.5546875" style="20" customWidth="1"/>
    <col min="5" max="5" width="8.77734375" customWidth="1"/>
    <col min="6" max="6" width="15.44140625" style="21" customWidth="1"/>
    <col min="10" max="13" width="8.77734375" customWidth="1"/>
    <col min="14" max="14" width="9.21875" customWidth="1"/>
    <col min="15" max="15" width="22.44140625" hidden="1" customWidth="1"/>
    <col min="16" max="16" width="4.44140625" hidden="1" customWidth="1"/>
    <col min="17" max="17" width="22.77734375" hidden="1" customWidth="1"/>
  </cols>
  <sheetData>
    <row r="1" spans="1:17" x14ac:dyDescent="0.3">
      <c r="A1" s="1" t="s">
        <v>28</v>
      </c>
    </row>
    <row r="2" spans="1:17" ht="20.100000000000001" customHeight="1" x14ac:dyDescent="0.3">
      <c r="D2" s="22" t="s">
        <v>6</v>
      </c>
      <c r="E2" s="207">
        <f>Summary!B10</f>
        <v>0</v>
      </c>
      <c r="F2" s="208"/>
    </row>
    <row r="3" spans="1:17" ht="20.100000000000001" customHeight="1" thickBot="1" x14ac:dyDescent="0.35">
      <c r="D3" s="22" t="s">
        <v>7</v>
      </c>
      <c r="E3" s="209">
        <f>Summary!E10</f>
        <v>0</v>
      </c>
      <c r="F3" s="210"/>
    </row>
    <row r="4" spans="1:17" ht="33.75" customHeight="1" thickBot="1" x14ac:dyDescent="0.35">
      <c r="C4" s="214" t="s">
        <v>53</v>
      </c>
      <c r="D4" s="215"/>
      <c r="E4" s="216" t="s">
        <v>54</v>
      </c>
      <c r="F4" s="217"/>
    </row>
    <row r="5" spans="1:17" ht="33" customHeight="1" thickBot="1" x14ac:dyDescent="0.35"/>
    <row r="6" spans="1:17" ht="18" customHeight="1" x14ac:dyDescent="0.3">
      <c r="A6" s="9" t="s">
        <v>14</v>
      </c>
      <c r="B6" s="10"/>
      <c r="C6" s="10"/>
      <c r="D6" s="23"/>
      <c r="E6" s="10"/>
      <c r="F6" s="24"/>
    </row>
    <row r="7" spans="1:17" ht="15" customHeight="1" x14ac:dyDescent="0.3">
      <c r="A7" s="211"/>
      <c r="B7" s="212"/>
      <c r="C7" s="212"/>
      <c r="D7" s="212"/>
      <c r="E7" s="212"/>
      <c r="F7" s="213"/>
    </row>
    <row r="8" spans="1:17" ht="36.75" customHeight="1" x14ac:dyDescent="0.3">
      <c r="A8" s="25" t="s">
        <v>55</v>
      </c>
      <c r="B8" s="13" t="s">
        <v>56</v>
      </c>
      <c r="C8" s="14" t="s">
        <v>57</v>
      </c>
      <c r="D8" s="26" t="s">
        <v>58</v>
      </c>
      <c r="E8" s="27" t="s">
        <v>34</v>
      </c>
      <c r="F8" s="28" t="s">
        <v>59</v>
      </c>
      <c r="H8" s="19"/>
    </row>
    <row r="9" spans="1:17" x14ac:dyDescent="0.3">
      <c r="A9" s="130" t="s">
        <v>62</v>
      </c>
      <c r="B9" s="73" t="s">
        <v>196</v>
      </c>
      <c r="C9" s="179"/>
      <c r="D9" s="131"/>
      <c r="E9" s="74"/>
      <c r="F9" s="132"/>
      <c r="H9" s="19"/>
      <c r="O9" s="8" t="s">
        <v>38</v>
      </c>
    </row>
    <row r="10" spans="1:17" ht="15" customHeight="1" x14ac:dyDescent="0.3">
      <c r="A10" s="130"/>
      <c r="B10" s="73"/>
      <c r="C10" s="179"/>
      <c r="D10" s="131"/>
      <c r="E10" s="74"/>
      <c r="F10" s="132"/>
      <c r="H10" s="19"/>
    </row>
    <row r="11" spans="1:17" x14ac:dyDescent="0.3">
      <c r="A11" s="130"/>
      <c r="B11" s="73"/>
      <c r="C11" s="179"/>
      <c r="D11" s="131"/>
      <c r="E11" s="74"/>
      <c r="F11" s="132"/>
      <c r="H11" s="19"/>
      <c r="O11" s="8" t="s">
        <v>60</v>
      </c>
      <c r="P11">
        <v>2</v>
      </c>
      <c r="Q11" s="83">
        <f>IF($A9="","",VLOOKUP(A9,$O$11:$P$29,2,FALSE))</f>
        <v>1</v>
      </c>
    </row>
    <row r="12" spans="1:17" x14ac:dyDescent="0.3">
      <c r="A12" s="130"/>
      <c r="B12" s="73"/>
      <c r="C12" s="179"/>
      <c r="D12" s="131"/>
      <c r="E12" s="74"/>
      <c r="F12" s="132"/>
      <c r="H12" s="19"/>
      <c r="O12" s="8" t="s">
        <v>61</v>
      </c>
      <c r="P12">
        <v>1</v>
      </c>
      <c r="Q12" s="83" t="str">
        <f t="shared" ref="Q12:Q53" si="0">IF($A10="","",VLOOKUP(A10,$O$11:$P$29,2,FALSE))</f>
        <v/>
      </c>
    </row>
    <row r="13" spans="1:17" x14ac:dyDescent="0.3">
      <c r="A13" s="130"/>
      <c r="B13" s="73"/>
      <c r="C13" s="133"/>
      <c r="D13" s="131"/>
      <c r="E13" s="74"/>
      <c r="F13" s="132"/>
      <c r="H13" s="19"/>
      <c r="O13" s="8" t="s">
        <v>62</v>
      </c>
      <c r="P13">
        <v>1</v>
      </c>
      <c r="Q13" s="83" t="str">
        <f t="shared" si="0"/>
        <v/>
      </c>
    </row>
    <row r="14" spans="1:17" x14ac:dyDescent="0.3">
      <c r="A14" s="130"/>
      <c r="B14" s="73"/>
      <c r="C14" s="133"/>
      <c r="D14" s="131"/>
      <c r="E14" s="74"/>
      <c r="F14" s="132"/>
      <c r="H14" s="19"/>
      <c r="O14" s="8" t="s">
        <v>63</v>
      </c>
      <c r="P14">
        <v>2</v>
      </c>
      <c r="Q14" s="83" t="str">
        <f t="shared" si="0"/>
        <v/>
      </c>
    </row>
    <row r="15" spans="1:17" x14ac:dyDescent="0.3">
      <c r="A15" s="130"/>
      <c r="B15" s="73"/>
      <c r="C15" s="133"/>
      <c r="D15" s="131"/>
      <c r="E15" s="74"/>
      <c r="F15" s="132"/>
      <c r="H15" s="19"/>
      <c r="O15" s="8" t="s">
        <v>64</v>
      </c>
      <c r="P15">
        <v>1</v>
      </c>
      <c r="Q15" s="83" t="str">
        <f t="shared" si="0"/>
        <v/>
      </c>
    </row>
    <row r="16" spans="1:17" x14ac:dyDescent="0.3">
      <c r="A16" s="130"/>
      <c r="B16" s="73"/>
      <c r="C16" s="133"/>
      <c r="D16" s="131"/>
      <c r="E16" s="74"/>
      <c r="F16" s="132"/>
      <c r="H16" s="19"/>
      <c r="O16" s="8" t="s">
        <v>65</v>
      </c>
      <c r="P16">
        <v>1</v>
      </c>
      <c r="Q16" s="83" t="str">
        <f t="shared" si="0"/>
        <v/>
      </c>
    </row>
    <row r="17" spans="1:17" x14ac:dyDescent="0.3">
      <c r="A17" s="130"/>
      <c r="B17" s="73"/>
      <c r="C17" s="133"/>
      <c r="D17" s="131"/>
      <c r="E17" s="74"/>
      <c r="F17" s="132"/>
      <c r="H17" s="19"/>
      <c r="O17" s="8" t="s">
        <v>66</v>
      </c>
      <c r="P17">
        <v>1</v>
      </c>
      <c r="Q17" s="83" t="str">
        <f t="shared" si="0"/>
        <v/>
      </c>
    </row>
    <row r="18" spans="1:17" ht="15" customHeight="1" x14ac:dyDescent="0.3">
      <c r="A18" s="130"/>
      <c r="B18" s="73"/>
      <c r="C18" s="133"/>
      <c r="D18" s="131"/>
      <c r="E18" s="74"/>
      <c r="F18" s="132"/>
      <c r="H18" s="19"/>
      <c r="O18" s="8" t="s">
        <v>67</v>
      </c>
      <c r="P18">
        <v>1</v>
      </c>
      <c r="Q18" s="83" t="str">
        <f t="shared" si="0"/>
        <v/>
      </c>
    </row>
    <row r="19" spans="1:17" ht="15" customHeight="1" x14ac:dyDescent="0.3">
      <c r="A19" s="130"/>
      <c r="B19" s="73"/>
      <c r="C19" s="133"/>
      <c r="D19" s="131"/>
      <c r="E19" s="74"/>
      <c r="F19" s="132"/>
      <c r="H19" s="19"/>
      <c r="O19" s="8" t="s">
        <v>68</v>
      </c>
      <c r="P19">
        <v>1</v>
      </c>
      <c r="Q19" s="83" t="str">
        <f t="shared" si="0"/>
        <v/>
      </c>
    </row>
    <row r="20" spans="1:17" ht="15" customHeight="1" x14ac:dyDescent="0.3">
      <c r="A20" s="130"/>
      <c r="B20" s="73"/>
      <c r="C20" s="133"/>
      <c r="D20" s="131"/>
      <c r="E20" s="74"/>
      <c r="F20" s="132"/>
      <c r="H20" s="19"/>
      <c r="O20" s="8" t="s">
        <v>69</v>
      </c>
      <c r="P20">
        <v>1</v>
      </c>
      <c r="Q20" s="83" t="str">
        <f t="shared" si="0"/>
        <v/>
      </c>
    </row>
    <row r="21" spans="1:17" ht="15" customHeight="1" x14ac:dyDescent="0.3">
      <c r="A21" s="130"/>
      <c r="B21" s="73"/>
      <c r="C21" s="133"/>
      <c r="D21" s="131"/>
      <c r="E21" s="74"/>
      <c r="F21" s="132"/>
      <c r="H21" s="19"/>
      <c r="O21" s="8" t="s">
        <v>70</v>
      </c>
      <c r="P21">
        <v>1</v>
      </c>
      <c r="Q21" s="83" t="str">
        <f t="shared" si="0"/>
        <v/>
      </c>
    </row>
    <row r="22" spans="1:17" x14ac:dyDescent="0.3">
      <c r="A22" s="130"/>
      <c r="B22" s="73"/>
      <c r="C22" s="133"/>
      <c r="D22" s="131"/>
      <c r="E22" s="74"/>
      <c r="F22" s="132"/>
      <c r="H22" s="19"/>
      <c r="O22" s="8" t="s">
        <v>71</v>
      </c>
      <c r="P22">
        <v>1</v>
      </c>
      <c r="Q22" s="83" t="str">
        <f t="shared" si="0"/>
        <v/>
      </c>
    </row>
    <row r="23" spans="1:17" x14ac:dyDescent="0.3">
      <c r="A23" s="130"/>
      <c r="B23" s="73"/>
      <c r="C23" s="133"/>
      <c r="D23" s="131"/>
      <c r="E23" s="74"/>
      <c r="F23" s="132"/>
      <c r="H23" s="19"/>
      <c r="O23" s="8" t="s">
        <v>72</v>
      </c>
      <c r="P23">
        <v>1</v>
      </c>
      <c r="Q23" s="83" t="str">
        <f t="shared" si="0"/>
        <v/>
      </c>
    </row>
    <row r="24" spans="1:17" x14ac:dyDescent="0.3">
      <c r="A24" s="130"/>
      <c r="B24" s="73"/>
      <c r="C24" s="133"/>
      <c r="D24" s="131"/>
      <c r="E24" s="74"/>
      <c r="F24" s="132"/>
      <c r="H24" s="19"/>
      <c r="O24" s="8" t="s">
        <v>73</v>
      </c>
      <c r="P24">
        <v>1</v>
      </c>
      <c r="Q24" s="83" t="str">
        <f t="shared" si="0"/>
        <v/>
      </c>
    </row>
    <row r="25" spans="1:17" x14ac:dyDescent="0.3">
      <c r="A25" s="130"/>
      <c r="B25" s="73"/>
      <c r="C25" s="133"/>
      <c r="D25" s="131"/>
      <c r="E25" s="74"/>
      <c r="F25" s="132"/>
      <c r="H25" s="19"/>
      <c r="O25" s="8" t="s">
        <v>46</v>
      </c>
      <c r="P25">
        <v>1</v>
      </c>
      <c r="Q25" s="83" t="str">
        <f t="shared" si="0"/>
        <v/>
      </c>
    </row>
    <row r="26" spans="1:17" x14ac:dyDescent="0.3">
      <c r="A26" s="130"/>
      <c r="B26" s="73"/>
      <c r="C26" s="133"/>
      <c r="D26" s="131"/>
      <c r="E26" s="74"/>
      <c r="F26" s="132"/>
      <c r="H26" s="19"/>
      <c r="O26" s="8" t="s">
        <v>74</v>
      </c>
      <c r="P26">
        <v>1</v>
      </c>
      <c r="Q26" s="83" t="str">
        <f t="shared" si="0"/>
        <v/>
      </c>
    </row>
    <row r="27" spans="1:17" x14ac:dyDescent="0.3">
      <c r="A27" s="130"/>
      <c r="B27" s="73"/>
      <c r="C27" s="133"/>
      <c r="D27" s="131"/>
      <c r="E27" s="74"/>
      <c r="F27" s="132"/>
      <c r="H27" s="19"/>
      <c r="O27" s="8" t="s">
        <v>75</v>
      </c>
      <c r="P27">
        <v>1</v>
      </c>
      <c r="Q27" s="83" t="str">
        <f t="shared" si="0"/>
        <v/>
      </c>
    </row>
    <row r="28" spans="1:17" x14ac:dyDescent="0.3">
      <c r="A28" s="130"/>
      <c r="B28" s="73"/>
      <c r="C28" s="133"/>
      <c r="D28" s="131"/>
      <c r="E28" s="74"/>
      <c r="F28" s="132"/>
      <c r="H28" s="19"/>
      <c r="O28" s="8" t="s">
        <v>76</v>
      </c>
      <c r="P28">
        <v>1</v>
      </c>
      <c r="Q28" s="83" t="str">
        <f t="shared" si="0"/>
        <v/>
      </c>
    </row>
    <row r="29" spans="1:17" x14ac:dyDescent="0.3">
      <c r="A29" s="130"/>
      <c r="B29" s="73"/>
      <c r="C29" s="133"/>
      <c r="D29" s="131"/>
      <c r="E29" s="74"/>
      <c r="F29" s="132"/>
      <c r="H29" s="19"/>
      <c r="O29" s="8" t="s">
        <v>77</v>
      </c>
      <c r="P29">
        <v>1</v>
      </c>
      <c r="Q29" s="83" t="str">
        <f t="shared" si="0"/>
        <v/>
      </c>
    </row>
    <row r="30" spans="1:17" x14ac:dyDescent="0.3">
      <c r="A30" s="130"/>
      <c r="B30" s="73"/>
      <c r="C30" s="133"/>
      <c r="D30" s="131"/>
      <c r="E30" s="74"/>
      <c r="F30" s="132"/>
      <c r="H30" s="19"/>
      <c r="Q30" s="83" t="str">
        <f t="shared" si="0"/>
        <v/>
      </c>
    </row>
    <row r="31" spans="1:17" x14ac:dyDescent="0.3">
      <c r="A31" s="130"/>
      <c r="B31" s="73"/>
      <c r="C31" s="133"/>
      <c r="D31" s="131"/>
      <c r="E31" s="74"/>
      <c r="F31" s="132"/>
      <c r="H31" s="19"/>
      <c r="Q31" s="83" t="str">
        <f t="shared" si="0"/>
        <v/>
      </c>
    </row>
    <row r="32" spans="1:17" x14ac:dyDescent="0.3">
      <c r="A32" s="130"/>
      <c r="B32" s="73"/>
      <c r="C32" s="133"/>
      <c r="D32" s="131"/>
      <c r="E32" s="74"/>
      <c r="F32" s="132"/>
      <c r="H32" s="19"/>
      <c r="Q32" s="83" t="str">
        <f t="shared" si="0"/>
        <v/>
      </c>
    </row>
    <row r="33" spans="1:17" x14ac:dyDescent="0.3">
      <c r="A33" s="130"/>
      <c r="B33" s="73"/>
      <c r="C33" s="133"/>
      <c r="D33" s="131"/>
      <c r="E33" s="74"/>
      <c r="F33" s="132"/>
      <c r="H33" s="19"/>
      <c r="Q33" s="83" t="str">
        <f t="shared" si="0"/>
        <v/>
      </c>
    </row>
    <row r="34" spans="1:17" x14ac:dyDescent="0.3">
      <c r="A34" s="130"/>
      <c r="B34" s="73"/>
      <c r="C34" s="133"/>
      <c r="D34" s="131"/>
      <c r="E34" s="74"/>
      <c r="F34" s="132"/>
      <c r="H34" s="19"/>
      <c r="Q34" s="83" t="str">
        <f t="shared" si="0"/>
        <v/>
      </c>
    </row>
    <row r="35" spans="1:17" x14ac:dyDescent="0.3">
      <c r="A35" s="130"/>
      <c r="B35" s="73"/>
      <c r="C35" s="133"/>
      <c r="D35" s="131"/>
      <c r="E35" s="74"/>
      <c r="F35" s="132"/>
      <c r="H35" s="19"/>
      <c r="Q35" s="83" t="str">
        <f t="shared" si="0"/>
        <v/>
      </c>
    </row>
    <row r="36" spans="1:17" x14ac:dyDescent="0.3">
      <c r="A36" s="130"/>
      <c r="B36" s="73"/>
      <c r="C36" s="133"/>
      <c r="D36" s="131"/>
      <c r="E36" s="74"/>
      <c r="F36" s="132"/>
      <c r="H36" s="19"/>
      <c r="Q36" s="83" t="str">
        <f t="shared" si="0"/>
        <v/>
      </c>
    </row>
    <row r="37" spans="1:17" x14ac:dyDescent="0.3">
      <c r="A37" s="130"/>
      <c r="B37" s="73"/>
      <c r="C37" s="133"/>
      <c r="D37" s="131"/>
      <c r="E37" s="74"/>
      <c r="F37" s="132"/>
      <c r="H37" s="19"/>
      <c r="Q37" s="83" t="str">
        <f t="shared" si="0"/>
        <v/>
      </c>
    </row>
    <row r="38" spans="1:17" x14ac:dyDescent="0.3">
      <c r="A38" s="130"/>
      <c r="B38" s="73"/>
      <c r="C38" s="133"/>
      <c r="D38" s="131"/>
      <c r="E38" s="74"/>
      <c r="F38" s="132"/>
      <c r="H38" s="19"/>
      <c r="Q38" s="83" t="str">
        <f t="shared" si="0"/>
        <v/>
      </c>
    </row>
    <row r="39" spans="1:17" x14ac:dyDescent="0.3">
      <c r="A39" s="130"/>
      <c r="B39" s="73"/>
      <c r="C39" s="133"/>
      <c r="D39" s="131"/>
      <c r="E39" s="74"/>
      <c r="F39" s="132"/>
      <c r="H39" s="19"/>
      <c r="Q39" s="83" t="str">
        <f t="shared" si="0"/>
        <v/>
      </c>
    </row>
    <row r="40" spans="1:17" x14ac:dyDescent="0.3">
      <c r="A40" s="130"/>
      <c r="B40" s="73"/>
      <c r="C40" s="133"/>
      <c r="D40" s="131"/>
      <c r="E40" s="74"/>
      <c r="F40" s="132"/>
      <c r="H40" s="19"/>
      <c r="Q40" s="83" t="str">
        <f t="shared" si="0"/>
        <v/>
      </c>
    </row>
    <row r="41" spans="1:17" x14ac:dyDescent="0.3">
      <c r="A41" s="130"/>
      <c r="B41" s="73"/>
      <c r="C41" s="133"/>
      <c r="D41" s="131"/>
      <c r="E41" s="74"/>
      <c r="F41" s="132"/>
      <c r="H41" s="19"/>
      <c r="Q41" s="83" t="str">
        <f t="shared" si="0"/>
        <v/>
      </c>
    </row>
    <row r="42" spans="1:17" x14ac:dyDescent="0.3">
      <c r="A42" s="130"/>
      <c r="B42" s="73"/>
      <c r="C42" s="133"/>
      <c r="D42" s="131"/>
      <c r="E42" s="74"/>
      <c r="F42" s="132"/>
      <c r="H42" s="19"/>
      <c r="Q42" s="83" t="str">
        <f t="shared" si="0"/>
        <v/>
      </c>
    </row>
    <row r="43" spans="1:17" x14ac:dyDescent="0.3">
      <c r="A43" s="134"/>
      <c r="B43" s="73"/>
      <c r="C43" s="133"/>
      <c r="D43" s="131"/>
      <c r="E43" s="74"/>
      <c r="F43" s="132"/>
      <c r="H43" s="19"/>
      <c r="Q43" s="83" t="str">
        <f t="shared" si="0"/>
        <v/>
      </c>
    </row>
    <row r="44" spans="1:17" x14ac:dyDescent="0.3">
      <c r="A44" s="130"/>
      <c r="B44" s="73"/>
      <c r="C44" s="133"/>
      <c r="D44" s="131"/>
      <c r="E44" s="74"/>
      <c r="F44" s="132"/>
      <c r="H44" s="19"/>
      <c r="Q44" s="83" t="str">
        <f t="shared" si="0"/>
        <v/>
      </c>
    </row>
    <row r="45" spans="1:17" x14ac:dyDescent="0.3">
      <c r="A45" s="130"/>
      <c r="B45" s="73"/>
      <c r="C45" s="133"/>
      <c r="D45" s="131"/>
      <c r="E45" s="74"/>
      <c r="F45" s="132"/>
      <c r="H45" s="19"/>
      <c r="Q45" s="83" t="str">
        <f t="shared" si="0"/>
        <v/>
      </c>
    </row>
    <row r="46" spans="1:17" x14ac:dyDescent="0.3">
      <c r="A46" s="130"/>
      <c r="B46" s="73"/>
      <c r="C46" s="133"/>
      <c r="D46" s="131"/>
      <c r="E46" s="74"/>
      <c r="F46" s="132"/>
      <c r="H46" s="19"/>
      <c r="Q46" s="83" t="str">
        <f t="shared" si="0"/>
        <v/>
      </c>
    </row>
    <row r="47" spans="1:17" x14ac:dyDescent="0.3">
      <c r="A47" s="130"/>
      <c r="B47" s="73"/>
      <c r="C47" s="133"/>
      <c r="D47" s="131"/>
      <c r="E47" s="74"/>
      <c r="F47" s="132"/>
      <c r="H47" s="19"/>
      <c r="Q47" s="83" t="str">
        <f t="shared" si="0"/>
        <v/>
      </c>
    </row>
    <row r="48" spans="1:17" x14ac:dyDescent="0.3">
      <c r="A48" s="130"/>
      <c r="B48" s="73"/>
      <c r="C48" s="133"/>
      <c r="D48" s="131"/>
      <c r="E48" s="74"/>
      <c r="F48" s="132"/>
      <c r="H48" s="19"/>
      <c r="Q48" s="83" t="str">
        <f t="shared" si="0"/>
        <v/>
      </c>
    </row>
    <row r="49" spans="1:17" x14ac:dyDescent="0.3">
      <c r="A49" s="130"/>
      <c r="B49" s="73"/>
      <c r="C49" s="133"/>
      <c r="D49" s="131"/>
      <c r="E49" s="74"/>
      <c r="F49" s="132"/>
      <c r="H49" s="19"/>
      <c r="Q49" s="83" t="str">
        <f t="shared" si="0"/>
        <v/>
      </c>
    </row>
    <row r="50" spans="1:17" x14ac:dyDescent="0.3">
      <c r="A50" s="130"/>
      <c r="B50" s="73"/>
      <c r="C50" s="133"/>
      <c r="D50" s="131"/>
      <c r="E50" s="74"/>
      <c r="F50" s="132"/>
      <c r="H50" s="19"/>
      <c r="Q50" s="83" t="str">
        <f t="shared" si="0"/>
        <v/>
      </c>
    </row>
    <row r="51" spans="1:17" x14ac:dyDescent="0.3">
      <c r="A51" s="130"/>
      <c r="B51" s="73"/>
      <c r="C51" s="133"/>
      <c r="D51" s="131"/>
      <c r="E51" s="74"/>
      <c r="F51" s="132"/>
      <c r="H51" s="19"/>
      <c r="Q51" s="83" t="str">
        <f t="shared" si="0"/>
        <v/>
      </c>
    </row>
    <row r="52" spans="1:17" ht="17.25" customHeight="1" thickBot="1" x14ac:dyDescent="0.35">
      <c r="A52" s="16" t="s">
        <v>78</v>
      </c>
      <c r="B52" s="17"/>
      <c r="C52" s="17"/>
      <c r="D52" s="29"/>
      <c r="E52" s="18"/>
      <c r="F52" s="87">
        <f>SUM(F9:F51)</f>
        <v>0</v>
      </c>
      <c r="Q52" s="83" t="str">
        <f t="shared" si="0"/>
        <v/>
      </c>
    </row>
    <row r="53" spans="1:17" x14ac:dyDescent="0.3">
      <c r="Q53" s="83" t="str">
        <f t="shared" si="0"/>
        <v/>
      </c>
    </row>
  </sheetData>
  <sheetProtection algorithmName="SHA-512" hashValue="wi1EWKufqu+QjYZRVbdqHlyxwy7G9OlsyzZObzPcaPw7n/i/TUd7ycKL7g1dnTmHL0iNaVZciVe9icnepIzSKg==" saltValue="TuY6XBXl3HrTIfhP3FaMnw==" spinCount="100000" sheet="1" objects="1" scenarios="1"/>
  <sortState xmlns:xlrd2="http://schemas.microsoft.com/office/spreadsheetml/2017/richdata2" ref="O11:P29">
    <sortCondition ref="O11:O29"/>
  </sortState>
  <mergeCells count="5">
    <mergeCell ref="E2:F2"/>
    <mergeCell ref="E3:F3"/>
    <mergeCell ref="A7:F7"/>
    <mergeCell ref="C4:D4"/>
    <mergeCell ref="E4:F4"/>
  </mergeCells>
  <conditionalFormatting sqref="A9:F9 A10:A51 F10:F51">
    <cfRule type="expression" dxfId="84" priority="10">
      <formula>$A9=$O$26</formula>
    </cfRule>
    <cfRule type="expression" dxfId="83" priority="11">
      <formula>$A9=$O$25</formula>
    </cfRule>
    <cfRule type="expression" dxfId="82" priority="12">
      <formula>$A9=$O$29</formula>
    </cfRule>
  </conditionalFormatting>
  <conditionalFormatting sqref="B9">
    <cfRule type="expression" priority="16" stopIfTrue="1">
      <formula>$B9&gt;0</formula>
    </cfRule>
    <cfRule type="expression" dxfId="81" priority="17">
      <formula>$A9&gt;0</formula>
    </cfRule>
    <cfRule type="expression" priority="18" stopIfTrue="1">
      <formula>$A9=""</formula>
    </cfRule>
  </conditionalFormatting>
  <conditionalFormatting sqref="F9:F51">
    <cfRule type="expression" priority="13" stopIfTrue="1">
      <formula>$F9&gt;0</formula>
    </cfRule>
    <cfRule type="expression" dxfId="80" priority="14">
      <formula>$A9&gt;0</formula>
    </cfRule>
    <cfRule type="expression" priority="15" stopIfTrue="1">
      <formula>$A9=""</formula>
    </cfRule>
  </conditionalFormatting>
  <conditionalFormatting sqref="B10:E51">
    <cfRule type="expression" dxfId="79" priority="1">
      <formula>$A10=$O$26</formula>
    </cfRule>
    <cfRule type="expression" dxfId="78" priority="2">
      <formula>$A10=$O$25</formula>
    </cfRule>
    <cfRule type="expression" dxfId="77" priority="3">
      <formula>$A10=$O$29</formula>
    </cfRule>
  </conditionalFormatting>
  <conditionalFormatting sqref="B10:B51">
    <cfRule type="expression" priority="7" stopIfTrue="1">
      <formula>$B10&gt;0</formula>
    </cfRule>
    <cfRule type="expression" dxfId="76" priority="8">
      <formula>$A10&gt;0</formula>
    </cfRule>
    <cfRule type="expression" priority="9" stopIfTrue="1">
      <formula>$A10=""</formula>
    </cfRule>
  </conditionalFormatting>
  <dataValidations count="8">
    <dataValidation type="custom" errorStyle="warning" allowBlank="1" showInputMessage="1" showErrorMessage="1" errorTitle="EXCAVATION EQUIPMENT!" error="There is no coverage for excavation equipment such as backhoes and bulldozers unless used exclusively for personal farm use!" sqref="B9:B51" xr:uid="{AD486D1E-50E5-4B4E-B37A-8D54AD7979E0}">
      <formula1>Q11=1</formula1>
    </dataValidation>
    <dataValidation type="custom" allowBlank="1" showInputMessage="1" showErrorMessage="1" errorTitle="FARM USE ONLY!" error="Excavation equipment that is not being used for personal farm use is not covered on the farm policy." sqref="I9" xr:uid="{3CB946BE-90DD-4536-AB2D-0C9CEDDA369A}">
      <formula1>A9=O26</formula1>
    </dataValidation>
    <dataValidation type="custom" errorStyle="warning" allowBlank="1" showInputMessage="1" showErrorMessage="1" errorTitle="FARM USE ONLY!" error="Excavation equipment that is not being used for personal farm use is not covered on the farm policy." sqref="H9" xr:uid="{AF92BAA1-EA79-4898-852C-429CA2940BB6}">
      <formula1>A9=O2</formula1>
    </dataValidation>
    <dataValidation type="whole" errorStyle="information" operator="equal" allowBlank="1" showInputMessage="1" showErrorMessage="1" errorTitle="Total Market Value" error="Only include the insured's percentage ownership in the Total Market Value column." sqref="D10:D51" xr:uid="{DDD0B1C2-5B46-4DA4-9680-6F5898640436}">
      <formula1>1</formula1>
    </dataValidation>
    <dataValidation type="list" allowBlank="1" showInputMessage="1" showErrorMessage="1" sqref="A9:A51" xr:uid="{B57AA27F-25E9-4669-A087-8142F51A44F6}">
      <formula1>$O$11:$O$29</formula1>
    </dataValidation>
    <dataValidation allowBlank="1" showInputMessage="1" showErrorMessage="1" promptTitle="DO NOT USE" prompt="Information is populated from the &quot;Summary&quot;tab" sqref="E3:F3" xr:uid="{189077F9-7CE2-4DA1-BB52-A65AEC74A2F6}"/>
    <dataValidation type="whole" errorStyle="information" operator="equal" allowBlank="1" showInputMessage="1" showErrorMessage="1" errorTitle="Total Value" error="Only include the insured's percentage ownership in the Total Value column." sqref="D9" xr:uid="{928D0B33-9338-4734-ADD0-EC39440699FC}">
      <formula1>1</formula1>
    </dataValidation>
    <dataValidation type="whole" operator="greaterThan" allowBlank="1" showInputMessage="1" showErrorMessage="1" sqref="F9:F51" xr:uid="{67788F4A-F380-4582-AB34-8388A072F56C}">
      <formula1>0</formula1>
    </dataValidation>
  </dataValidations>
  <hyperlinks>
    <hyperlink ref="E4" r:id="rId1" xr:uid="{43DBED48-8C80-4F1D-A1C4-876241C64869}"/>
  </hyperlinks>
  <pageMargins left="0.25" right="0.25" top="0.5" bottom="0.5" header="0.3" footer="0.3"/>
  <pageSetup scale="92"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BD19A-35D0-4F03-9121-CFA5DDD34452}">
  <sheetPr codeName="Sheet5">
    <tabColor theme="9"/>
    <pageSetUpPr fitToPage="1"/>
  </sheetPr>
  <dimension ref="A1:O36"/>
  <sheetViews>
    <sheetView zoomScaleNormal="100" workbookViewId="0">
      <selection activeCell="C9" sqref="C9"/>
    </sheetView>
  </sheetViews>
  <sheetFormatPr defaultRowHeight="14.4" x14ac:dyDescent="0.3"/>
  <cols>
    <col min="1" max="1" width="24.44140625" customWidth="1"/>
    <col min="2" max="2" width="30.21875" customWidth="1"/>
    <col min="3" max="3" width="16.44140625" customWidth="1"/>
    <col min="4" max="4" width="10.77734375" customWidth="1"/>
    <col min="5" max="5" width="7.77734375" customWidth="1"/>
    <col min="6" max="6" width="17" customWidth="1"/>
    <col min="9" max="10" width="8.77734375" customWidth="1"/>
    <col min="11" max="12" width="8.77734375" hidden="1" customWidth="1"/>
    <col min="13" max="14" width="0" hidden="1" customWidth="1"/>
    <col min="15" max="15" width="9.21875" hidden="1" customWidth="1"/>
    <col min="16" max="16" width="0" hidden="1" customWidth="1"/>
  </cols>
  <sheetData>
    <row r="1" spans="1:15" x14ac:dyDescent="0.3">
      <c r="A1" s="1" t="s">
        <v>28</v>
      </c>
    </row>
    <row r="2" spans="1:15" x14ac:dyDescent="0.3">
      <c r="D2" s="2" t="s">
        <v>6</v>
      </c>
      <c r="E2" s="207">
        <f>Summary!B10</f>
        <v>0</v>
      </c>
      <c r="F2" s="208"/>
    </row>
    <row r="3" spans="1:15" ht="20.100000000000001" customHeight="1" thickBot="1" x14ac:dyDescent="0.35">
      <c r="D3" s="2" t="s">
        <v>7</v>
      </c>
      <c r="E3" s="222">
        <f>Summary!E10</f>
        <v>0</v>
      </c>
      <c r="F3" s="223"/>
    </row>
    <row r="4" spans="1:15" ht="33.75" customHeight="1" thickBot="1" x14ac:dyDescent="0.35">
      <c r="C4" s="214" t="s">
        <v>53</v>
      </c>
      <c r="D4" s="215"/>
      <c r="E4" s="216" t="s">
        <v>54</v>
      </c>
      <c r="F4" s="217"/>
    </row>
    <row r="5" spans="1:15" ht="15.75" customHeight="1" thickBot="1" x14ac:dyDescent="0.35">
      <c r="A5" s="224"/>
      <c r="B5" s="224"/>
      <c r="C5" s="224"/>
      <c r="D5" s="224"/>
      <c r="E5" s="224"/>
      <c r="F5" s="224"/>
    </row>
    <row r="6" spans="1:15" ht="15.6" x14ac:dyDescent="0.3">
      <c r="A6" s="225" t="s">
        <v>15</v>
      </c>
      <c r="B6" s="226"/>
      <c r="C6" s="226"/>
      <c r="D6" s="226"/>
      <c r="E6" s="227"/>
      <c r="F6" s="228"/>
    </row>
    <row r="7" spans="1:15" ht="15" x14ac:dyDescent="0.3">
      <c r="A7" s="211"/>
      <c r="B7" s="218"/>
      <c r="C7" s="218"/>
      <c r="D7" s="218"/>
      <c r="E7" s="218"/>
      <c r="F7" s="219"/>
    </row>
    <row r="8" spans="1:15" ht="37.799999999999997" x14ac:dyDescent="0.3">
      <c r="A8" s="25" t="s">
        <v>55</v>
      </c>
      <c r="B8" s="13" t="s">
        <v>56</v>
      </c>
      <c r="C8" s="14" t="s">
        <v>57</v>
      </c>
      <c r="D8" s="14" t="s">
        <v>58</v>
      </c>
      <c r="E8" s="30" t="s">
        <v>34</v>
      </c>
      <c r="F8" s="15" t="s">
        <v>59</v>
      </c>
    </row>
    <row r="9" spans="1:15" x14ac:dyDescent="0.3">
      <c r="A9" s="130"/>
      <c r="B9" s="73"/>
      <c r="C9" s="180"/>
      <c r="D9" s="131"/>
      <c r="E9" s="74"/>
      <c r="F9" s="132"/>
      <c r="O9" s="8" t="s">
        <v>38</v>
      </c>
    </row>
    <row r="10" spans="1:15" x14ac:dyDescent="0.3">
      <c r="A10" s="130"/>
      <c r="B10" s="73"/>
      <c r="C10" s="180"/>
      <c r="D10" s="131"/>
      <c r="E10" s="74"/>
      <c r="F10" s="132"/>
    </row>
    <row r="11" spans="1:15" x14ac:dyDescent="0.3">
      <c r="A11" s="130"/>
      <c r="B11" s="73"/>
      <c r="C11" s="180"/>
      <c r="D11" s="131"/>
      <c r="E11" s="74"/>
      <c r="F11" s="132"/>
      <c r="O11" s="8" t="s">
        <v>79</v>
      </c>
    </row>
    <row r="12" spans="1:15" x14ac:dyDescent="0.3">
      <c r="A12" s="130"/>
      <c r="B12" s="73"/>
      <c r="C12" s="86"/>
      <c r="D12" s="131"/>
      <c r="E12" s="74"/>
      <c r="F12" s="132"/>
      <c r="O12" s="8" t="s">
        <v>80</v>
      </c>
    </row>
    <row r="13" spans="1:15" x14ac:dyDescent="0.3">
      <c r="A13" s="130"/>
      <c r="B13" s="73"/>
      <c r="C13" s="86"/>
      <c r="D13" s="131"/>
      <c r="E13" s="74"/>
      <c r="F13" s="132"/>
      <c r="O13" s="8" t="s">
        <v>81</v>
      </c>
    </row>
    <row r="14" spans="1:15" x14ac:dyDescent="0.3">
      <c r="A14" s="130"/>
      <c r="B14" s="73"/>
      <c r="C14" s="86"/>
      <c r="D14" s="131"/>
      <c r="E14" s="74"/>
      <c r="F14" s="132"/>
      <c r="O14" s="8" t="s">
        <v>82</v>
      </c>
    </row>
    <row r="15" spans="1:15" x14ac:dyDescent="0.3">
      <c r="A15" s="130"/>
      <c r="B15" s="73"/>
      <c r="C15" s="86"/>
      <c r="D15" s="131"/>
      <c r="E15" s="74"/>
      <c r="F15" s="132"/>
      <c r="O15" s="8" t="s">
        <v>46</v>
      </c>
    </row>
    <row r="16" spans="1:15" x14ac:dyDescent="0.3">
      <c r="A16" s="130"/>
      <c r="B16" s="73"/>
      <c r="C16" s="86"/>
      <c r="D16" s="131"/>
      <c r="E16" s="74"/>
      <c r="F16" s="132"/>
      <c r="O16" s="8" t="s">
        <v>83</v>
      </c>
    </row>
    <row r="17" spans="1:15" x14ac:dyDescent="0.3">
      <c r="A17" s="130"/>
      <c r="B17" s="73"/>
      <c r="C17" s="86"/>
      <c r="D17" s="131"/>
      <c r="E17" s="74"/>
      <c r="F17" s="132"/>
      <c r="O17" s="8" t="s">
        <v>84</v>
      </c>
    </row>
    <row r="18" spans="1:15" x14ac:dyDescent="0.3">
      <c r="A18" s="130"/>
      <c r="B18" s="73"/>
      <c r="C18" s="86"/>
      <c r="D18" s="131"/>
      <c r="E18" s="74"/>
      <c r="F18" s="132"/>
      <c r="O18" s="8" t="s">
        <v>85</v>
      </c>
    </row>
    <row r="19" spans="1:15" x14ac:dyDescent="0.3">
      <c r="A19" s="130"/>
      <c r="B19" s="73"/>
      <c r="C19" s="86"/>
      <c r="D19" s="131"/>
      <c r="E19" s="74"/>
      <c r="F19" s="132"/>
      <c r="O19" s="8" t="s">
        <v>86</v>
      </c>
    </row>
    <row r="20" spans="1:15" x14ac:dyDescent="0.3">
      <c r="A20" s="130"/>
      <c r="B20" s="73"/>
      <c r="C20" s="86"/>
      <c r="D20" s="131"/>
      <c r="E20" s="74"/>
      <c r="F20" s="132"/>
      <c r="O20" s="8" t="s">
        <v>87</v>
      </c>
    </row>
    <row r="21" spans="1:15" x14ac:dyDescent="0.3">
      <c r="A21" s="130"/>
      <c r="B21" s="73"/>
      <c r="C21" s="86"/>
      <c r="D21" s="131"/>
      <c r="E21" s="74"/>
      <c r="F21" s="132"/>
    </row>
    <row r="22" spans="1:15" x14ac:dyDescent="0.3">
      <c r="A22" s="130"/>
      <c r="B22" s="73"/>
      <c r="C22" s="86"/>
      <c r="D22" s="131"/>
      <c r="E22" s="74"/>
      <c r="F22" s="132"/>
    </row>
    <row r="23" spans="1:15" x14ac:dyDescent="0.3">
      <c r="A23" s="130"/>
      <c r="B23" s="73"/>
      <c r="C23" s="86"/>
      <c r="D23" s="131"/>
      <c r="E23" s="74"/>
      <c r="F23" s="132"/>
    </row>
    <row r="24" spans="1:15" x14ac:dyDescent="0.3">
      <c r="A24" s="130"/>
      <c r="B24" s="73"/>
      <c r="C24" s="86"/>
      <c r="D24" s="131"/>
      <c r="E24" s="74"/>
      <c r="F24" s="132"/>
    </row>
    <row r="25" spans="1:15" x14ac:dyDescent="0.3">
      <c r="A25" s="130"/>
      <c r="B25" s="73"/>
      <c r="C25" s="86"/>
      <c r="D25" s="131"/>
      <c r="E25" s="74"/>
      <c r="F25" s="132"/>
    </row>
    <row r="26" spans="1:15" x14ac:dyDescent="0.3">
      <c r="A26" s="130"/>
      <c r="B26" s="73"/>
      <c r="C26" s="86"/>
      <c r="D26" s="131"/>
      <c r="E26" s="74"/>
      <c r="F26" s="132"/>
    </row>
    <row r="27" spans="1:15" x14ac:dyDescent="0.3">
      <c r="A27" s="130"/>
      <c r="B27" s="73"/>
      <c r="C27" s="86"/>
      <c r="D27" s="131"/>
      <c r="E27" s="74"/>
      <c r="F27" s="132"/>
    </row>
    <row r="28" spans="1:15" x14ac:dyDescent="0.3">
      <c r="A28" s="130"/>
      <c r="B28" s="73"/>
      <c r="C28" s="86"/>
      <c r="D28" s="131"/>
      <c r="E28" s="74"/>
      <c r="F28" s="132"/>
    </row>
    <row r="29" spans="1:15" x14ac:dyDescent="0.3">
      <c r="A29" s="130"/>
      <c r="B29" s="73"/>
      <c r="C29" s="86"/>
      <c r="D29" s="131"/>
      <c r="E29" s="74"/>
      <c r="F29" s="132"/>
    </row>
    <row r="30" spans="1:15" x14ac:dyDescent="0.3">
      <c r="A30" s="130"/>
      <c r="B30" s="73"/>
      <c r="C30" s="86"/>
      <c r="D30" s="131"/>
      <c r="E30" s="74"/>
      <c r="F30" s="132"/>
    </row>
    <row r="31" spans="1:15" x14ac:dyDescent="0.3">
      <c r="A31" s="130"/>
      <c r="B31" s="73"/>
      <c r="C31" s="86"/>
      <c r="D31" s="131"/>
      <c r="E31" s="74"/>
      <c r="F31" s="132"/>
    </row>
    <row r="32" spans="1:15" x14ac:dyDescent="0.3">
      <c r="A32" s="130"/>
      <c r="B32" s="73"/>
      <c r="C32" s="86"/>
      <c r="D32" s="131"/>
      <c r="E32" s="74"/>
      <c r="F32" s="132"/>
    </row>
    <row r="33" spans="1:6" x14ac:dyDescent="0.3">
      <c r="A33" s="130"/>
      <c r="B33" s="73"/>
      <c r="C33" s="86"/>
      <c r="D33" s="131"/>
      <c r="E33" s="74"/>
      <c r="F33" s="132"/>
    </row>
    <row r="34" spans="1:6" x14ac:dyDescent="0.3">
      <c r="A34" s="130"/>
      <c r="B34" s="73"/>
      <c r="C34" s="86"/>
      <c r="D34" s="131"/>
      <c r="E34" s="74"/>
      <c r="F34" s="132"/>
    </row>
    <row r="35" spans="1:6" x14ac:dyDescent="0.3">
      <c r="A35" s="130"/>
      <c r="B35" s="73"/>
      <c r="C35" s="86"/>
      <c r="D35" s="131"/>
      <c r="E35" s="74"/>
      <c r="F35" s="132"/>
    </row>
    <row r="36" spans="1:6" ht="16.2" thickBot="1" x14ac:dyDescent="0.35">
      <c r="A36" s="220" t="s">
        <v>78</v>
      </c>
      <c r="B36" s="221"/>
      <c r="C36" s="221"/>
      <c r="D36" s="221"/>
      <c r="E36" s="31"/>
      <c r="F36" s="87">
        <f>SUM(F9:F35)</f>
        <v>0</v>
      </c>
    </row>
  </sheetData>
  <sheetProtection algorithmName="SHA-512" hashValue="wocA2JKvjHS/OtAKq+MXhLuERihrMrIx19PRXIcqIYJrsEbTsaeV5+7nkjqcLnbBZjJuvdhfq579+bdyjBzJ2g==" saltValue="j+4R4G+C9EOSBO5jRnVbXA==" spinCount="100000" sheet="1" objects="1" scenarios="1"/>
  <sortState xmlns:xlrd2="http://schemas.microsoft.com/office/spreadsheetml/2017/richdata2" ref="O11:O20">
    <sortCondition ref="O11:O20"/>
  </sortState>
  <mergeCells count="8">
    <mergeCell ref="A7:F7"/>
    <mergeCell ref="A36:D36"/>
    <mergeCell ref="E2:F2"/>
    <mergeCell ref="E3:F3"/>
    <mergeCell ref="C4:D4"/>
    <mergeCell ref="E4:F4"/>
    <mergeCell ref="A5:F5"/>
    <mergeCell ref="A6:F6"/>
  </mergeCells>
  <conditionalFormatting sqref="A9:A35">
    <cfRule type="expression" dxfId="75" priority="15">
      <formula>$A9=$O$15</formula>
    </cfRule>
  </conditionalFormatting>
  <conditionalFormatting sqref="B9:F9 F10:F35">
    <cfRule type="expression" dxfId="74" priority="8">
      <formula>$A9=$O$19</formula>
    </cfRule>
  </conditionalFormatting>
  <conditionalFormatting sqref="B9">
    <cfRule type="expression" priority="12" stopIfTrue="1">
      <formula>$B9&gt;0</formula>
    </cfRule>
    <cfRule type="expression" dxfId="73" priority="13">
      <formula>$A9&gt;0</formula>
    </cfRule>
    <cfRule type="expression" priority="14" stopIfTrue="1">
      <formula>$A9=""</formula>
    </cfRule>
  </conditionalFormatting>
  <conditionalFormatting sqref="F9:F35">
    <cfRule type="expression" priority="9" stopIfTrue="1">
      <formula>$F9&gt;0</formula>
    </cfRule>
    <cfRule type="expression" dxfId="72" priority="10">
      <formula>$A9&gt;0</formula>
    </cfRule>
    <cfRule type="expression" priority="11" stopIfTrue="1">
      <formula>$A9=""</formula>
    </cfRule>
  </conditionalFormatting>
  <conditionalFormatting sqref="B10:E35">
    <cfRule type="expression" dxfId="71" priority="1">
      <formula>$A10=$O$19</formula>
    </cfRule>
  </conditionalFormatting>
  <conditionalFormatting sqref="B10:B35">
    <cfRule type="expression" priority="5" stopIfTrue="1">
      <formula>$B10&gt;0</formula>
    </cfRule>
    <cfRule type="expression" dxfId="70" priority="6">
      <formula>$A10&gt;0</formula>
    </cfRule>
    <cfRule type="expression" priority="7" stopIfTrue="1">
      <formula>$A10=""</formula>
    </cfRule>
  </conditionalFormatting>
  <dataValidations count="5">
    <dataValidation type="whole" errorStyle="information" operator="equal" allowBlank="1" showInputMessage="1" showErrorMessage="1" errorTitle="Total Market Value" error="Only include the insured's percentage ownership in the Total Market Value column." sqref="D10:D35" xr:uid="{E9614312-2A22-4CA4-8BF1-C5512DC9A043}">
      <formula1>1</formula1>
    </dataValidation>
    <dataValidation type="list" allowBlank="1" showInputMessage="1" showErrorMessage="1" sqref="A9:A35" xr:uid="{2FE66D57-DE17-4A64-8A6C-5872214CB087}">
      <formula1>$O$11:$O$20</formula1>
    </dataValidation>
    <dataValidation allowBlank="1" showInputMessage="1" showErrorMessage="1" promptTitle="DO NOT USE" prompt="Information is populated from the &quot;Summary&quot;tab" sqref="E3:F3" xr:uid="{50D5C013-DA19-4E82-AE55-DE578C6926A4}"/>
    <dataValidation type="whole" errorStyle="information" operator="equal" allowBlank="1" showInputMessage="1" showErrorMessage="1" errorTitle="Total Value" error="Only include the insured's percentage ownership in the Total Value column." sqref="D9" xr:uid="{49C62BE3-9EA3-47AA-847A-32A411531057}">
      <formula1>1</formula1>
    </dataValidation>
    <dataValidation type="whole" operator="greaterThan" allowBlank="1" showInputMessage="1" showErrorMessage="1" sqref="F9:F35" xr:uid="{426FC7F2-AEC5-495E-A119-DFFC2FC20AED}">
      <formula1>0</formula1>
    </dataValidation>
  </dataValidations>
  <hyperlinks>
    <hyperlink ref="E4" r:id="rId1" xr:uid="{1C416487-A754-4316-8DA9-4626648CEB4C}"/>
  </hyperlinks>
  <pageMargins left="0.25" right="0.25" top="0.75" bottom="0.75" header="0.3" footer="0.3"/>
  <pageSetup scale="95"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D047-D92A-4730-ACE0-851EA6F445FA}">
  <sheetPr codeName="Sheet6">
    <tabColor theme="9"/>
    <pageSetUpPr fitToPage="1"/>
  </sheetPr>
  <dimension ref="A1:M39"/>
  <sheetViews>
    <sheetView zoomScaleNormal="100" workbookViewId="0">
      <selection activeCell="A8" sqref="A8"/>
    </sheetView>
  </sheetViews>
  <sheetFormatPr defaultColWidth="9.21875" defaultRowHeight="14.4" x14ac:dyDescent="0.3"/>
  <cols>
    <col min="1" max="1" width="25" style="47" customWidth="1"/>
    <col min="2" max="2" width="37.77734375" style="47" customWidth="1"/>
    <col min="3" max="3" width="13.21875" style="47" bestFit="1" customWidth="1"/>
    <col min="4" max="4" width="9.44140625" style="47" customWidth="1"/>
    <col min="5" max="5" width="9.77734375" style="47" customWidth="1"/>
    <col min="6" max="6" width="9" style="47" customWidth="1"/>
    <col min="7" max="7" width="9.21875" style="47"/>
    <col min="8" max="12" width="9.21875" style="47" customWidth="1"/>
    <col min="13" max="13" width="0" style="47" hidden="1" customWidth="1"/>
    <col min="14" max="14" width="9.21875" style="47"/>
    <col min="15" max="15" width="9.21875" style="47" customWidth="1"/>
    <col min="16" max="16384" width="9.21875" style="47"/>
  </cols>
  <sheetData>
    <row r="1" spans="1:13" x14ac:dyDescent="0.3">
      <c r="A1" s="46" t="s">
        <v>28</v>
      </c>
    </row>
    <row r="2" spans="1:13" x14ac:dyDescent="0.3">
      <c r="C2" s="128" t="s">
        <v>6</v>
      </c>
      <c r="D2" s="237">
        <f>Summary!B10</f>
        <v>0</v>
      </c>
      <c r="E2" s="237"/>
      <c r="F2" s="94"/>
    </row>
    <row r="3" spans="1:13" x14ac:dyDescent="0.3">
      <c r="C3" s="128" t="s">
        <v>7</v>
      </c>
      <c r="D3" s="238">
        <f>Summary!E10</f>
        <v>0</v>
      </c>
      <c r="E3" s="238"/>
      <c r="F3" s="175"/>
    </row>
    <row r="4" spans="1:13" ht="37.5" customHeight="1" thickBot="1" x14ac:dyDescent="0.35">
      <c r="A4" s="239"/>
      <c r="B4" s="240"/>
      <c r="C4" s="240"/>
      <c r="D4" s="240"/>
      <c r="E4" s="241"/>
      <c r="F4" s="241"/>
      <c r="H4" s="94"/>
    </row>
    <row r="5" spans="1:13" ht="15.6" x14ac:dyDescent="0.3">
      <c r="A5" s="115" t="s">
        <v>88</v>
      </c>
      <c r="B5" s="234"/>
      <c r="C5" s="235"/>
      <c r="D5" s="236"/>
      <c r="H5" s="175"/>
    </row>
    <row r="6" spans="1:13" ht="15.6" thickBot="1" x14ac:dyDescent="0.35">
      <c r="A6" s="231"/>
      <c r="B6" s="232"/>
      <c r="C6" s="232"/>
      <c r="D6" s="233"/>
    </row>
    <row r="7" spans="1:13" ht="35.4" x14ac:dyDescent="0.3">
      <c r="A7" s="127" t="s">
        <v>55</v>
      </c>
      <c r="B7" s="84" t="s">
        <v>89</v>
      </c>
      <c r="C7" s="55" t="s">
        <v>34</v>
      </c>
      <c r="D7" s="85" t="s">
        <v>90</v>
      </c>
    </row>
    <row r="8" spans="1:13" x14ac:dyDescent="0.3">
      <c r="A8" s="60"/>
      <c r="B8" s="73"/>
      <c r="C8" s="86"/>
      <c r="D8" s="132"/>
      <c r="M8" s="47" t="s">
        <v>38</v>
      </c>
    </row>
    <row r="9" spans="1:13" x14ac:dyDescent="0.3">
      <c r="A9" s="60"/>
      <c r="B9" s="73"/>
      <c r="C9" s="86"/>
      <c r="D9" s="132"/>
    </row>
    <row r="10" spans="1:13" x14ac:dyDescent="0.3">
      <c r="A10" s="60"/>
      <c r="B10" s="73"/>
      <c r="C10" s="86"/>
      <c r="D10" s="132"/>
      <c r="M10" s="47" t="s">
        <v>91</v>
      </c>
    </row>
    <row r="11" spans="1:13" x14ac:dyDescent="0.3">
      <c r="A11" s="60"/>
      <c r="B11" s="73"/>
      <c r="C11" s="86"/>
      <c r="D11" s="132"/>
      <c r="M11" s="47" t="s">
        <v>92</v>
      </c>
    </row>
    <row r="12" spans="1:13" x14ac:dyDescent="0.3">
      <c r="A12" s="60"/>
      <c r="B12" s="73"/>
      <c r="C12" s="86"/>
      <c r="D12" s="132"/>
      <c r="M12" s="47" t="s">
        <v>93</v>
      </c>
    </row>
    <row r="13" spans="1:13" x14ac:dyDescent="0.3">
      <c r="A13" s="60"/>
      <c r="B13" s="73"/>
      <c r="C13" s="86"/>
      <c r="D13" s="132"/>
      <c r="M13" s="47" t="s">
        <v>94</v>
      </c>
    </row>
    <row r="14" spans="1:13" x14ac:dyDescent="0.3">
      <c r="A14" s="60"/>
      <c r="B14" s="73"/>
      <c r="C14" s="86"/>
      <c r="D14" s="132"/>
      <c r="M14" s="47" t="s">
        <v>95</v>
      </c>
    </row>
    <row r="15" spans="1:13" x14ac:dyDescent="0.3">
      <c r="A15" s="60"/>
      <c r="B15" s="73"/>
      <c r="C15" s="86"/>
      <c r="D15" s="132"/>
      <c r="M15" s="47" t="s">
        <v>96</v>
      </c>
    </row>
    <row r="16" spans="1:13" x14ac:dyDescent="0.3">
      <c r="A16" s="60"/>
      <c r="B16" s="73"/>
      <c r="C16" s="86"/>
      <c r="D16" s="132"/>
      <c r="M16" s="47" t="s">
        <v>97</v>
      </c>
    </row>
    <row r="17" spans="1:13" x14ac:dyDescent="0.3">
      <c r="A17" s="60"/>
      <c r="B17" s="73"/>
      <c r="C17" s="86"/>
      <c r="D17" s="132"/>
      <c r="M17" s="47" t="s">
        <v>98</v>
      </c>
    </row>
    <row r="18" spans="1:13" x14ac:dyDescent="0.3">
      <c r="A18" s="60"/>
      <c r="B18" s="73"/>
      <c r="C18" s="86"/>
      <c r="D18" s="132"/>
      <c r="M18" s="47" t="s">
        <v>99</v>
      </c>
    </row>
    <row r="19" spans="1:13" x14ac:dyDescent="0.3">
      <c r="A19" s="60"/>
      <c r="B19" s="73"/>
      <c r="C19" s="86"/>
      <c r="D19" s="132"/>
      <c r="M19" s="47" t="s">
        <v>100</v>
      </c>
    </row>
    <row r="20" spans="1:13" x14ac:dyDescent="0.3">
      <c r="A20" s="60"/>
      <c r="B20" s="73"/>
      <c r="C20" s="86"/>
      <c r="D20" s="132"/>
      <c r="M20" s="47" t="s">
        <v>101</v>
      </c>
    </row>
    <row r="21" spans="1:13" x14ac:dyDescent="0.3">
      <c r="A21" s="60"/>
      <c r="B21" s="73"/>
      <c r="C21" s="86"/>
      <c r="D21" s="132"/>
      <c r="M21" s="47" t="s">
        <v>102</v>
      </c>
    </row>
    <row r="22" spans="1:13" x14ac:dyDescent="0.3">
      <c r="A22" s="60"/>
      <c r="B22" s="73"/>
      <c r="C22" s="86"/>
      <c r="D22" s="132"/>
      <c r="M22" s="47" t="s">
        <v>46</v>
      </c>
    </row>
    <row r="23" spans="1:13" x14ac:dyDescent="0.3">
      <c r="A23" s="60"/>
      <c r="B23" s="73"/>
      <c r="C23" s="86"/>
      <c r="D23" s="132"/>
      <c r="M23" s="47" t="s">
        <v>103</v>
      </c>
    </row>
    <row r="24" spans="1:13" x14ac:dyDescent="0.3">
      <c r="A24" s="60"/>
      <c r="B24" s="73"/>
      <c r="C24" s="86"/>
      <c r="D24" s="132"/>
      <c r="M24" s="47" t="s">
        <v>104</v>
      </c>
    </row>
    <row r="25" spans="1:13" x14ac:dyDescent="0.3">
      <c r="A25" s="60"/>
      <c r="B25" s="73"/>
      <c r="C25" s="86"/>
      <c r="D25" s="132"/>
      <c r="M25" s="47" t="s">
        <v>105</v>
      </c>
    </row>
    <row r="26" spans="1:13" x14ac:dyDescent="0.3">
      <c r="A26" s="60"/>
      <c r="B26" s="73"/>
      <c r="C26" s="86"/>
      <c r="D26" s="132"/>
      <c r="M26" s="47" t="s">
        <v>106</v>
      </c>
    </row>
    <row r="27" spans="1:13" x14ac:dyDescent="0.3">
      <c r="A27" s="60"/>
      <c r="B27" s="73"/>
      <c r="C27" s="86"/>
      <c r="D27" s="132"/>
      <c r="M27" s="47" t="s">
        <v>107</v>
      </c>
    </row>
    <row r="28" spans="1:13" x14ac:dyDescent="0.3">
      <c r="A28" s="60"/>
      <c r="B28" s="73"/>
      <c r="C28" s="86"/>
      <c r="D28" s="132"/>
      <c r="M28" s="47" t="s">
        <v>108</v>
      </c>
    </row>
    <row r="29" spans="1:13" x14ac:dyDescent="0.3">
      <c r="A29" s="60"/>
      <c r="B29" s="73"/>
      <c r="C29" s="86"/>
      <c r="D29" s="132"/>
      <c r="M29" s="47" t="s">
        <v>109</v>
      </c>
    </row>
    <row r="30" spans="1:13" x14ac:dyDescent="0.3">
      <c r="A30" s="60"/>
      <c r="B30" s="73"/>
      <c r="C30" s="86"/>
      <c r="D30" s="132"/>
      <c r="M30" s="47" t="s">
        <v>110</v>
      </c>
    </row>
    <row r="31" spans="1:13" x14ac:dyDescent="0.3">
      <c r="A31" s="60"/>
      <c r="B31" s="73"/>
      <c r="C31" s="86"/>
      <c r="D31" s="132"/>
    </row>
    <row r="32" spans="1:13" x14ac:dyDescent="0.3">
      <c r="A32" s="60"/>
      <c r="B32" s="73"/>
      <c r="C32" s="86"/>
      <c r="D32" s="132"/>
    </row>
    <row r="33" spans="1:4" x14ac:dyDescent="0.3">
      <c r="A33" s="60"/>
      <c r="B33" s="73"/>
      <c r="C33" s="86"/>
      <c r="D33" s="132"/>
    </row>
    <row r="34" spans="1:4" x14ac:dyDescent="0.3">
      <c r="A34" s="60"/>
      <c r="B34" s="73"/>
      <c r="C34" s="86"/>
      <c r="D34" s="132"/>
    </row>
    <row r="35" spans="1:4" x14ac:dyDescent="0.3">
      <c r="A35" s="60"/>
      <c r="B35" s="73"/>
      <c r="C35" s="86"/>
      <c r="D35" s="132"/>
    </row>
    <row r="36" spans="1:4" ht="16.2" thickBot="1" x14ac:dyDescent="0.35">
      <c r="A36" s="229" t="s">
        <v>52</v>
      </c>
      <c r="B36" s="230"/>
      <c r="C36" s="114"/>
      <c r="D36" s="91">
        <f>SUM(D8:D35)</f>
        <v>0</v>
      </c>
    </row>
    <row r="39" spans="1:4" x14ac:dyDescent="0.3">
      <c r="A39" s="67"/>
      <c r="B39" s="67"/>
      <c r="C39" s="67"/>
      <c r="D39" s="67"/>
    </row>
  </sheetData>
  <sheetProtection algorithmName="SHA-512" hashValue="jFZAWoLjsjAYSwaoWQbiiINa2Ti3Ldt4CvtZc5PbelZfgltyiS+c2CtvhQJOKpc9qkoIl2W3lyiJUroj3UJ20g==" saltValue="iWARKHqkHtabKTOzEbopFg==" spinCount="100000" sheet="1" objects="1" scenarios="1"/>
  <sortState xmlns:xlrd2="http://schemas.microsoft.com/office/spreadsheetml/2017/richdata2" ref="M10:M30">
    <sortCondition ref="M10:M30"/>
  </sortState>
  <mergeCells count="6">
    <mergeCell ref="A36:B36"/>
    <mergeCell ref="A6:D6"/>
    <mergeCell ref="B5:D5"/>
    <mergeCell ref="D2:E2"/>
    <mergeCell ref="D3:E3"/>
    <mergeCell ref="A4:F4"/>
  </mergeCells>
  <conditionalFormatting sqref="B8:D35">
    <cfRule type="expression" dxfId="69" priority="8">
      <formula>$A8=$M$27</formula>
    </cfRule>
  </conditionalFormatting>
  <conditionalFormatting sqref="B8">
    <cfRule type="expression" priority="12" stopIfTrue="1">
      <formula>$B8&gt;0</formula>
    </cfRule>
    <cfRule type="expression" dxfId="68" priority="13">
      <formula>$A8&gt;0</formula>
    </cfRule>
    <cfRule type="expression" priority="14" stopIfTrue="1">
      <formula>$A8=""</formula>
    </cfRule>
  </conditionalFormatting>
  <conditionalFormatting sqref="B9:B35">
    <cfRule type="expression" priority="5" stopIfTrue="1">
      <formula>$B9&gt;0</formula>
    </cfRule>
    <cfRule type="expression" dxfId="67" priority="6">
      <formula>$A9&gt;0</formula>
    </cfRule>
    <cfRule type="expression" priority="7" stopIfTrue="1">
      <formula>$A9=""</formula>
    </cfRule>
  </conditionalFormatting>
  <conditionalFormatting sqref="A8:A35">
    <cfRule type="expression" dxfId="66" priority="53">
      <formula>$A8=$M$22</formula>
    </cfRule>
  </conditionalFormatting>
  <conditionalFormatting sqref="D8:D35">
    <cfRule type="expression" priority="56" stopIfTrue="1">
      <formula>$D8&gt;0</formula>
    </cfRule>
    <cfRule type="expression" dxfId="65" priority="57">
      <formula>$A8&gt;0</formula>
    </cfRule>
    <cfRule type="expression" priority="58" stopIfTrue="1">
      <formula>$A8=""</formula>
    </cfRule>
  </conditionalFormatting>
  <dataValidations count="3">
    <dataValidation type="list" allowBlank="1" showInputMessage="1" showErrorMessage="1" sqref="A8:A35" xr:uid="{564BE04B-71B3-4871-B0EA-18DB4AB349A8}">
      <formula1>$M$10:$M$30</formula1>
    </dataValidation>
    <dataValidation allowBlank="1" showInputMessage="1" showErrorMessage="1" promptTitle="DO NOT USE" prompt="Information is populated from the &quot;Summary&quot; tab" sqref="F3 D3 H5" xr:uid="{FF607AE4-DF3E-4266-9F5C-D90F8F945B22}"/>
    <dataValidation type="whole" operator="greaterThan" allowBlank="1" showInputMessage="1" showErrorMessage="1" sqref="D8:D35" xr:uid="{0253C89D-67D5-4B1A-B9DA-B4CCEFD0ED2B}">
      <formula1>0</formula1>
    </dataValidation>
  </dataValidations>
  <pageMargins left="0.25" right="0.25" top="0.75" bottom="0.75" header="0.3" footer="0.3"/>
  <pageSetup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8F375-E781-4610-AC56-BF770BA07575}">
  <sheetPr codeName="Sheet7">
    <tabColor theme="9"/>
    <pageSetUpPr fitToPage="1"/>
  </sheetPr>
  <dimension ref="A1:Q38"/>
  <sheetViews>
    <sheetView workbookViewId="0">
      <selection activeCell="A10" sqref="A10"/>
    </sheetView>
  </sheetViews>
  <sheetFormatPr defaultColWidth="9.21875" defaultRowHeight="14.4" x14ac:dyDescent="0.3"/>
  <cols>
    <col min="1" max="1" width="27.21875" style="47" customWidth="1"/>
    <col min="2" max="2" width="33.21875" style="47" customWidth="1"/>
    <col min="3" max="3" width="15.44140625" style="47" customWidth="1"/>
    <col min="4" max="4" width="10.44140625" style="47" bestFit="1" customWidth="1"/>
    <col min="5" max="5" width="13.77734375" style="47" customWidth="1"/>
    <col min="6" max="6" width="19.21875" style="47" customWidth="1"/>
    <col min="7" max="7" width="24.44140625" style="47" customWidth="1"/>
    <col min="8" max="8" width="10.44140625" style="47" hidden="1" customWidth="1"/>
    <col min="9" max="9" width="0" style="47" hidden="1" customWidth="1"/>
    <col min="10" max="10" width="17.21875" style="47" hidden="1" customWidth="1"/>
    <col min="11" max="11" width="13" style="47" hidden="1" customWidth="1"/>
    <col min="12" max="17" width="9.21875" style="47" hidden="1" customWidth="1"/>
    <col min="18" max="16384" width="9.21875" style="47"/>
  </cols>
  <sheetData>
    <row r="1" spans="1:17" x14ac:dyDescent="0.3">
      <c r="A1" s="46" t="s">
        <v>28</v>
      </c>
      <c r="B1" s="46"/>
    </row>
    <row r="2" spans="1:17" ht="15.75" customHeight="1" x14ac:dyDescent="0.3">
      <c r="D2" s="48" t="s">
        <v>6</v>
      </c>
      <c r="E2" s="207">
        <f>Summary!B10</f>
        <v>0</v>
      </c>
      <c r="F2" s="208"/>
    </row>
    <row r="3" spans="1:17" ht="20.100000000000001" customHeight="1" thickBot="1" x14ac:dyDescent="0.35">
      <c r="D3" s="48" t="s">
        <v>7</v>
      </c>
      <c r="E3" s="222">
        <f>Summary!E10</f>
        <v>0</v>
      </c>
      <c r="F3" s="223"/>
    </row>
    <row r="4" spans="1:17" ht="28.5" customHeight="1" thickBot="1" x14ac:dyDescent="0.35">
      <c r="C4" s="198" t="s">
        <v>29</v>
      </c>
      <c r="D4" s="199"/>
      <c r="E4" s="200" t="s">
        <v>30</v>
      </c>
      <c r="F4" s="201"/>
    </row>
    <row r="5" spans="1:17" ht="15.75" customHeight="1" thickBot="1" x14ac:dyDescent="0.35">
      <c r="A5" s="89"/>
      <c r="B5" s="89"/>
      <c r="C5" s="90"/>
      <c r="D5" s="90"/>
      <c r="E5" s="90"/>
      <c r="F5" s="90"/>
    </row>
    <row r="6" spans="1:17" ht="15.6" x14ac:dyDescent="0.3">
      <c r="A6" s="50" t="s">
        <v>17</v>
      </c>
      <c r="B6" s="51"/>
      <c r="C6" s="51"/>
      <c r="D6" s="51"/>
      <c r="E6" s="51"/>
      <c r="F6" s="52"/>
    </row>
    <row r="7" spans="1:17" ht="15" x14ac:dyDescent="0.3">
      <c r="A7" s="202"/>
      <c r="B7" s="203"/>
      <c r="C7" s="203"/>
      <c r="D7" s="203"/>
      <c r="E7" s="203"/>
      <c r="F7" s="204"/>
    </row>
    <row r="8" spans="1:17" ht="37.799999999999997" x14ac:dyDescent="0.3">
      <c r="A8" s="53" t="s">
        <v>32</v>
      </c>
      <c r="B8" s="69" t="s">
        <v>33</v>
      </c>
      <c r="C8" s="70" t="s">
        <v>34</v>
      </c>
      <c r="D8" s="70" t="s">
        <v>111</v>
      </c>
      <c r="E8" s="70" t="s">
        <v>112</v>
      </c>
      <c r="F8" s="71" t="s">
        <v>59</v>
      </c>
      <c r="H8" s="67"/>
    </row>
    <row r="9" spans="1:17" x14ac:dyDescent="0.3">
      <c r="A9" s="72"/>
      <c r="B9" s="73"/>
      <c r="C9" s="74"/>
      <c r="D9" s="75"/>
      <c r="E9" s="76"/>
      <c r="F9" s="68">
        <f>E9*D9</f>
        <v>0</v>
      </c>
      <c r="H9" s="67"/>
      <c r="Q9" s="83" t="str">
        <f>IFERROR(VLOOKUP(A9,$J$17:$K$24,2,FALSE),"")</f>
        <v/>
      </c>
    </row>
    <row r="10" spans="1:17" x14ac:dyDescent="0.3">
      <c r="A10" s="72"/>
      <c r="B10" s="73"/>
      <c r="C10" s="74"/>
      <c r="D10" s="75"/>
      <c r="E10" s="76"/>
      <c r="F10" s="68">
        <f t="shared" ref="F10:F27" si="0">E10*D10</f>
        <v>0</v>
      </c>
      <c r="H10" s="67"/>
      <c r="Q10" s="83" t="str">
        <f>IFERROR(VLOOKUP(A10,$J$17:$K$24,2,FALSE),"")</f>
        <v/>
      </c>
    </row>
    <row r="11" spans="1:17" x14ac:dyDescent="0.3">
      <c r="A11" s="72"/>
      <c r="B11" s="73"/>
      <c r="C11" s="74"/>
      <c r="D11" s="75"/>
      <c r="E11" s="76"/>
      <c r="F11" s="68">
        <f t="shared" si="0"/>
        <v>0</v>
      </c>
      <c r="Q11" s="83" t="str">
        <f t="shared" ref="Q11:Q27" si="1">IFERROR(VLOOKUP(A11,$J$17:$K$24,2,FALSE),"")</f>
        <v/>
      </c>
    </row>
    <row r="12" spans="1:17" x14ac:dyDescent="0.3">
      <c r="A12" s="72"/>
      <c r="B12" s="73"/>
      <c r="C12" s="74"/>
      <c r="D12" s="75"/>
      <c r="E12" s="76"/>
      <c r="F12" s="68">
        <f t="shared" si="0"/>
        <v>0</v>
      </c>
      <c r="Q12" s="83" t="str">
        <f t="shared" si="1"/>
        <v/>
      </c>
    </row>
    <row r="13" spans="1:17" x14ac:dyDescent="0.3">
      <c r="A13" s="72"/>
      <c r="B13" s="73"/>
      <c r="C13" s="74"/>
      <c r="D13" s="75"/>
      <c r="E13" s="76"/>
      <c r="F13" s="68">
        <f t="shared" si="0"/>
        <v>0</v>
      </c>
      <c r="Q13" s="83" t="str">
        <f t="shared" si="1"/>
        <v/>
      </c>
    </row>
    <row r="14" spans="1:17" x14ac:dyDescent="0.3">
      <c r="A14" s="72"/>
      <c r="B14" s="73"/>
      <c r="C14" s="74"/>
      <c r="D14" s="75"/>
      <c r="E14" s="76"/>
      <c r="F14" s="68">
        <f t="shared" si="0"/>
        <v>0</v>
      </c>
      <c r="Q14" s="83" t="str">
        <f t="shared" si="1"/>
        <v/>
      </c>
    </row>
    <row r="15" spans="1:17" x14ac:dyDescent="0.3">
      <c r="A15" s="72"/>
      <c r="B15" s="73"/>
      <c r="C15" s="74"/>
      <c r="D15" s="75"/>
      <c r="E15" s="76"/>
      <c r="F15" s="68">
        <f t="shared" si="0"/>
        <v>0</v>
      </c>
      <c r="J15" s="63" t="s">
        <v>38</v>
      </c>
      <c r="Q15" s="83" t="str">
        <f t="shared" si="1"/>
        <v/>
      </c>
    </row>
    <row r="16" spans="1:17" x14ac:dyDescent="0.3">
      <c r="A16" s="72"/>
      <c r="B16" s="73"/>
      <c r="C16" s="74"/>
      <c r="D16" s="75"/>
      <c r="E16" s="76"/>
      <c r="F16" s="68">
        <f t="shared" si="0"/>
        <v>0</v>
      </c>
      <c r="Q16" s="83" t="str">
        <f t="shared" si="1"/>
        <v/>
      </c>
    </row>
    <row r="17" spans="1:17" x14ac:dyDescent="0.3">
      <c r="A17" s="72"/>
      <c r="B17" s="73"/>
      <c r="C17" s="74"/>
      <c r="D17" s="75"/>
      <c r="E17" s="76"/>
      <c r="F17" s="68">
        <f t="shared" si="0"/>
        <v>0</v>
      </c>
      <c r="J17" s="63" t="s">
        <v>113</v>
      </c>
      <c r="K17" s="47">
        <v>3000</v>
      </c>
      <c r="Q17" s="83" t="str">
        <f t="shared" si="1"/>
        <v/>
      </c>
    </row>
    <row r="18" spans="1:17" x14ac:dyDescent="0.3">
      <c r="A18" s="72"/>
      <c r="B18" s="73"/>
      <c r="C18" s="74"/>
      <c r="D18" s="75"/>
      <c r="E18" s="76"/>
      <c r="F18" s="68">
        <f t="shared" si="0"/>
        <v>0</v>
      </c>
      <c r="J18" s="63" t="s">
        <v>114</v>
      </c>
      <c r="K18" s="47">
        <v>3000</v>
      </c>
      <c r="Q18" s="83" t="str">
        <f t="shared" si="1"/>
        <v/>
      </c>
    </row>
    <row r="19" spans="1:17" x14ac:dyDescent="0.3">
      <c r="A19" s="72"/>
      <c r="B19" s="73"/>
      <c r="C19" s="74"/>
      <c r="D19" s="77"/>
      <c r="E19" s="78"/>
      <c r="F19" s="68">
        <f t="shared" si="0"/>
        <v>0</v>
      </c>
      <c r="J19" s="63" t="s">
        <v>115</v>
      </c>
      <c r="K19" s="47">
        <v>450</v>
      </c>
      <c r="Q19" s="83" t="str">
        <f t="shared" si="1"/>
        <v/>
      </c>
    </row>
    <row r="20" spans="1:17" x14ac:dyDescent="0.3">
      <c r="A20" s="72"/>
      <c r="B20" s="73"/>
      <c r="C20" s="74"/>
      <c r="D20" s="75"/>
      <c r="E20" s="76"/>
      <c r="F20" s="68">
        <f t="shared" si="0"/>
        <v>0</v>
      </c>
      <c r="J20" s="63" t="s">
        <v>116</v>
      </c>
      <c r="K20" s="47">
        <v>750</v>
      </c>
      <c r="Q20" s="83" t="str">
        <f t="shared" si="1"/>
        <v/>
      </c>
    </row>
    <row r="21" spans="1:17" x14ac:dyDescent="0.3">
      <c r="A21" s="72"/>
      <c r="B21" s="73"/>
      <c r="C21" s="74"/>
      <c r="D21" s="75"/>
      <c r="E21" s="76"/>
      <c r="F21" s="68">
        <f t="shared" si="0"/>
        <v>0</v>
      </c>
      <c r="J21" s="63" t="s">
        <v>117</v>
      </c>
      <c r="K21" s="47">
        <v>2000</v>
      </c>
      <c r="Q21" s="83" t="str">
        <f t="shared" si="1"/>
        <v/>
      </c>
    </row>
    <row r="22" spans="1:17" x14ac:dyDescent="0.3">
      <c r="A22" s="72"/>
      <c r="B22" s="73"/>
      <c r="C22" s="74"/>
      <c r="D22" s="75"/>
      <c r="E22" s="76"/>
      <c r="F22" s="68">
        <f t="shared" si="0"/>
        <v>0</v>
      </c>
      <c r="J22" s="63" t="s">
        <v>46</v>
      </c>
      <c r="K22" s="47">
        <v>10000000</v>
      </c>
      <c r="Q22" s="83" t="str">
        <f t="shared" si="1"/>
        <v/>
      </c>
    </row>
    <row r="23" spans="1:17" x14ac:dyDescent="0.3">
      <c r="A23" s="72"/>
      <c r="B23" s="73"/>
      <c r="C23" s="74"/>
      <c r="D23" s="75"/>
      <c r="E23" s="76"/>
      <c r="F23" s="68">
        <f t="shared" si="0"/>
        <v>0</v>
      </c>
      <c r="J23" s="63" t="s">
        <v>118</v>
      </c>
      <c r="K23" s="47">
        <v>10000000</v>
      </c>
      <c r="Q23" s="83" t="str">
        <f t="shared" si="1"/>
        <v/>
      </c>
    </row>
    <row r="24" spans="1:17" x14ac:dyDescent="0.3">
      <c r="A24" s="72"/>
      <c r="B24" s="73"/>
      <c r="C24" s="74"/>
      <c r="D24" s="75"/>
      <c r="E24" s="76"/>
      <c r="F24" s="68">
        <f t="shared" si="0"/>
        <v>0</v>
      </c>
      <c r="J24" s="63" t="s">
        <v>119</v>
      </c>
      <c r="K24" s="47">
        <v>500</v>
      </c>
      <c r="Q24" s="83" t="str">
        <f t="shared" si="1"/>
        <v/>
      </c>
    </row>
    <row r="25" spans="1:17" x14ac:dyDescent="0.3">
      <c r="A25" s="72"/>
      <c r="B25" s="73"/>
      <c r="C25" s="74"/>
      <c r="D25" s="75"/>
      <c r="E25" s="76"/>
      <c r="F25" s="68">
        <f t="shared" si="0"/>
        <v>0</v>
      </c>
      <c r="Q25" s="83" t="str">
        <f t="shared" si="1"/>
        <v/>
      </c>
    </row>
    <row r="26" spans="1:17" x14ac:dyDescent="0.3">
      <c r="A26" s="72"/>
      <c r="B26" s="73"/>
      <c r="C26" s="74"/>
      <c r="D26" s="75"/>
      <c r="E26" s="76"/>
      <c r="F26" s="68">
        <f t="shared" si="0"/>
        <v>0</v>
      </c>
      <c r="Q26" s="83" t="str">
        <f t="shared" si="1"/>
        <v/>
      </c>
    </row>
    <row r="27" spans="1:17" x14ac:dyDescent="0.3">
      <c r="A27" s="72"/>
      <c r="B27" s="73"/>
      <c r="C27" s="74"/>
      <c r="D27" s="75"/>
      <c r="E27" s="76"/>
      <c r="F27" s="68">
        <f t="shared" si="0"/>
        <v>0</v>
      </c>
      <c r="J27" s="63" t="s">
        <v>120</v>
      </c>
      <c r="K27" s="63" t="s">
        <v>121</v>
      </c>
      <c r="L27" s="63" t="s">
        <v>116</v>
      </c>
      <c r="M27" s="63" t="s">
        <v>117</v>
      </c>
      <c r="N27" s="63" t="s">
        <v>115</v>
      </c>
      <c r="O27" s="63" t="s">
        <v>119</v>
      </c>
      <c r="P27" s="63" t="s">
        <v>118</v>
      </c>
      <c r="Q27" s="83" t="str">
        <f t="shared" si="1"/>
        <v/>
      </c>
    </row>
    <row r="28" spans="1:17" ht="16.2" thickBot="1" x14ac:dyDescent="0.35">
      <c r="A28" s="64" t="s">
        <v>52</v>
      </c>
      <c r="B28" s="65"/>
      <c r="C28" s="65"/>
      <c r="D28" s="65"/>
      <c r="E28" s="79"/>
      <c r="F28" s="87">
        <f>SUM(F9:F27)</f>
        <v>0</v>
      </c>
    </row>
    <row r="29" spans="1:17" x14ac:dyDescent="0.3">
      <c r="J29" s="63" t="s">
        <v>122</v>
      </c>
      <c r="K29" s="63" t="s">
        <v>123</v>
      </c>
      <c r="L29" s="63" t="s">
        <v>124</v>
      </c>
      <c r="M29" s="63" t="s">
        <v>117</v>
      </c>
      <c r="N29" s="63" t="s">
        <v>125</v>
      </c>
      <c r="O29" s="63" t="s">
        <v>126</v>
      </c>
      <c r="P29" s="63" t="s">
        <v>127</v>
      </c>
    </row>
    <row r="30" spans="1:17" x14ac:dyDescent="0.3">
      <c r="A30" s="80" t="s">
        <v>128</v>
      </c>
      <c r="J30" s="63" t="s">
        <v>129</v>
      </c>
      <c r="K30" s="63" t="s">
        <v>130</v>
      </c>
      <c r="L30" s="63" t="s">
        <v>131</v>
      </c>
      <c r="M30" s="63" t="s">
        <v>132</v>
      </c>
      <c r="O30" s="63" t="s">
        <v>133</v>
      </c>
      <c r="P30" s="63" t="s">
        <v>134</v>
      </c>
    </row>
    <row r="31" spans="1:17" x14ac:dyDescent="0.3">
      <c r="J31" s="63" t="s">
        <v>135</v>
      </c>
      <c r="K31" s="63" t="s">
        <v>136</v>
      </c>
      <c r="L31" s="63" t="s">
        <v>137</v>
      </c>
      <c r="M31" s="63" t="s">
        <v>138</v>
      </c>
      <c r="O31" s="63" t="s">
        <v>139</v>
      </c>
    </row>
    <row r="32" spans="1:17" x14ac:dyDescent="0.3">
      <c r="J32" s="63" t="s">
        <v>140</v>
      </c>
      <c r="K32" s="63" t="s">
        <v>141</v>
      </c>
      <c r="L32" s="63" t="s">
        <v>142</v>
      </c>
    </row>
    <row r="33" spans="1:11" x14ac:dyDescent="0.3">
      <c r="A33" s="242" t="s">
        <v>143</v>
      </c>
      <c r="B33" s="242"/>
      <c r="K33" s="63" t="s">
        <v>140</v>
      </c>
    </row>
    <row r="34" spans="1:11" x14ac:dyDescent="0.3">
      <c r="A34" s="81" t="s">
        <v>144</v>
      </c>
      <c r="B34" s="82">
        <v>2000</v>
      </c>
    </row>
    <row r="35" spans="1:11" x14ac:dyDescent="0.3">
      <c r="A35" s="81" t="s">
        <v>145</v>
      </c>
      <c r="B35" s="82">
        <v>3000</v>
      </c>
    </row>
    <row r="36" spans="1:11" x14ac:dyDescent="0.3">
      <c r="A36" s="81" t="s">
        <v>146</v>
      </c>
      <c r="B36" s="82">
        <v>750</v>
      </c>
    </row>
    <row r="37" spans="1:11" x14ac:dyDescent="0.3">
      <c r="A37" s="81" t="s">
        <v>119</v>
      </c>
      <c r="B37" s="82">
        <v>500</v>
      </c>
    </row>
    <row r="38" spans="1:11" x14ac:dyDescent="0.3">
      <c r="A38" s="81" t="s">
        <v>147</v>
      </c>
      <c r="B38" s="82">
        <v>450</v>
      </c>
    </row>
  </sheetData>
  <sheetProtection algorithmName="SHA-512" hashValue="8G2OikX+T1kpfsoFaJ/H6FndGP7x2yOnJADDl62QTzR6T1hNZjUFNWk8TwfWR14/2xgXF/7TC6Eciu+n3/aEkg==" saltValue="jNoB8DHKO+g8sonGeKMGkg==" spinCount="100000" sheet="1" objects="1" scenarios="1"/>
  <sortState xmlns:xlrd2="http://schemas.microsoft.com/office/spreadsheetml/2017/richdata2" ref="J17:K24">
    <sortCondition ref="J17:J24"/>
  </sortState>
  <mergeCells count="6">
    <mergeCell ref="A33:B33"/>
    <mergeCell ref="E2:F2"/>
    <mergeCell ref="E3:F3"/>
    <mergeCell ref="C4:D4"/>
    <mergeCell ref="E4:F4"/>
    <mergeCell ref="A7:F7"/>
  </mergeCells>
  <conditionalFormatting sqref="A9:F27">
    <cfRule type="expression" dxfId="64" priority="4">
      <formula>$E9&gt;$Q9</formula>
    </cfRule>
  </conditionalFormatting>
  <conditionalFormatting sqref="B9">
    <cfRule type="expression" priority="21" stopIfTrue="1">
      <formula>$B9&gt;0</formula>
    </cfRule>
    <cfRule type="expression" dxfId="63" priority="22">
      <formula>$A9&gt;0</formula>
    </cfRule>
    <cfRule type="expression" priority="23" stopIfTrue="1">
      <formula>$A9=""</formula>
    </cfRule>
  </conditionalFormatting>
  <conditionalFormatting sqref="D9">
    <cfRule type="expression" priority="18" stopIfTrue="1">
      <formula>D9&gt;0</formula>
    </cfRule>
    <cfRule type="expression" dxfId="62" priority="19">
      <formula>$A9&gt;0</formula>
    </cfRule>
    <cfRule type="expression" priority="20" stopIfTrue="1">
      <formula>$A9=""</formula>
    </cfRule>
  </conditionalFormatting>
  <conditionalFormatting sqref="E9">
    <cfRule type="expression" priority="15" stopIfTrue="1">
      <formula>E9&gt;0</formula>
    </cfRule>
    <cfRule type="expression" dxfId="61" priority="16">
      <formula>$A9&gt;0</formula>
    </cfRule>
    <cfRule type="expression" priority="17" stopIfTrue="1">
      <formula>$A9=""</formula>
    </cfRule>
  </conditionalFormatting>
  <conditionalFormatting sqref="B10:B27">
    <cfRule type="expression" priority="11" stopIfTrue="1">
      <formula>$B10&gt;0</formula>
    </cfRule>
    <cfRule type="expression" dxfId="60" priority="12">
      <formula>$A10&gt;0</formula>
    </cfRule>
    <cfRule type="expression" priority="13" stopIfTrue="1">
      <formula>$A10=""</formula>
    </cfRule>
  </conditionalFormatting>
  <conditionalFormatting sqref="D10:D27">
    <cfRule type="expression" priority="9" stopIfTrue="1">
      <formula>D10&gt;0</formula>
    </cfRule>
    <cfRule type="expression" dxfId="59" priority="10">
      <formula>$A10&gt;0</formula>
    </cfRule>
    <cfRule type="expression" priority="14" stopIfTrue="1">
      <formula>$A10=""</formula>
    </cfRule>
  </conditionalFormatting>
  <conditionalFormatting sqref="E10:E27">
    <cfRule type="expression" priority="6" stopIfTrue="1">
      <formula>E10&gt;0</formula>
    </cfRule>
    <cfRule type="expression" dxfId="58" priority="7">
      <formula>$A10&gt;0</formula>
    </cfRule>
    <cfRule type="expression" priority="8" stopIfTrue="1">
      <formula>$A10=""</formula>
    </cfRule>
  </conditionalFormatting>
  <conditionalFormatting sqref="A9:A27">
    <cfRule type="expression" dxfId="57" priority="3">
      <formula>$A9=$J$23</formula>
    </cfRule>
    <cfRule type="expression" dxfId="56" priority="1">
      <formula>$A9=$J$22</formula>
    </cfRule>
  </conditionalFormatting>
  <dataValidations count="4">
    <dataValidation type="whole" errorStyle="warning" allowBlank="1" showInputMessage="1" showErrorMessage="1" errorTitle="POLICY LIMITS!" error="The amount that you have requested exceeds the policy limit for this species.  In order to insure above the policy limit an endorsement must be added to either increase the limit of specifically name the animal." sqref="E9:E27" xr:uid="{B7F11746-CF09-4D4B-A8F1-6F6DBC20DF0C}">
      <formula1>0</formula1>
      <formula2>Q9</formula2>
    </dataValidation>
    <dataValidation type="list" allowBlank="1" showErrorMessage="1" promptTitle="Howdy" sqref="A9:A27" xr:uid="{015F880C-B759-4794-87F5-89D40431EA68}">
      <formula1>$J$17:$J$24</formula1>
    </dataValidation>
    <dataValidation allowBlank="1" showInputMessage="1" sqref="B9:B27" xr:uid="{26648968-8C0D-4ACE-BCFE-A07A46D39F0D}"/>
    <dataValidation allowBlank="1" showInputMessage="1" showErrorMessage="1" promptTitle="DO NOT USE" prompt="Information is populated from the &quot;Summary&quot; tab" sqref="E3:F3" xr:uid="{5A1543C8-6E08-4108-889E-A373DCAC6269}"/>
  </dataValidations>
  <hyperlinks>
    <hyperlink ref="E4" r:id="rId1" xr:uid="{79930947-7364-46DB-B1EE-5D9261F5526D}"/>
  </hyperlinks>
  <pageMargins left="0.25" right="0.25" top="0.75" bottom="0.75" header="0.3" footer="0.3"/>
  <pageSetup scale="85" fitToHeight="0"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02A-904C-4C76-854E-09473283416D}">
  <sheetPr codeName="Sheet8">
    <tabColor theme="9"/>
    <pageSetUpPr fitToPage="1"/>
  </sheetPr>
  <dimension ref="A1:M34"/>
  <sheetViews>
    <sheetView workbookViewId="0">
      <selection activeCell="I13" sqref="I13"/>
    </sheetView>
  </sheetViews>
  <sheetFormatPr defaultColWidth="8.77734375" defaultRowHeight="14.4" x14ac:dyDescent="0.3"/>
  <cols>
    <col min="1" max="1" width="28" style="59" customWidth="1"/>
    <col min="2" max="2" width="17.21875" style="59" customWidth="1"/>
    <col min="3" max="3" width="15.77734375" style="47" bestFit="1" customWidth="1"/>
    <col min="4" max="4" width="15.44140625" style="59" customWidth="1"/>
    <col min="5" max="5" width="10.77734375" style="47" bestFit="1" customWidth="1"/>
    <col min="6" max="6" width="11.21875" style="47" bestFit="1" customWidth="1"/>
    <col min="7" max="7" width="8.77734375" style="47"/>
    <col min="8" max="8" width="9.21875" style="47" customWidth="1"/>
    <col min="9" max="12" width="8.77734375" style="47"/>
    <col min="13" max="13" width="9.21875" style="47" customWidth="1"/>
    <col min="14" max="16384" width="8.77734375" style="47"/>
  </cols>
  <sheetData>
    <row r="1" spans="1:13" x14ac:dyDescent="0.3">
      <c r="A1" s="46" t="s">
        <v>28</v>
      </c>
      <c r="B1" s="47"/>
      <c r="D1" s="47"/>
    </row>
    <row r="2" spans="1:13" x14ac:dyDescent="0.3">
      <c r="A2" s="47"/>
      <c r="B2" s="47"/>
      <c r="D2" s="48" t="s">
        <v>6</v>
      </c>
      <c r="E2" s="207">
        <f>Summary!B10</f>
        <v>0</v>
      </c>
      <c r="F2" s="208"/>
    </row>
    <row r="3" spans="1:13" x14ac:dyDescent="0.3">
      <c r="A3" s="47"/>
      <c r="B3" s="47"/>
      <c r="D3" s="48" t="s">
        <v>7</v>
      </c>
      <c r="E3" s="209">
        <f>Summary!E10</f>
        <v>0</v>
      </c>
      <c r="F3" s="210"/>
    </row>
    <row r="4" spans="1:13" ht="39.75" customHeight="1" thickBot="1" x14ac:dyDescent="0.35">
      <c r="A4" s="243"/>
      <c r="B4" s="243"/>
      <c r="C4" s="244"/>
      <c r="D4" s="244"/>
      <c r="E4" s="244"/>
      <c r="F4" s="244"/>
    </row>
    <row r="5" spans="1:13" ht="16.8" thickTop="1" thickBot="1" x14ac:dyDescent="0.35">
      <c r="A5" s="245" t="s">
        <v>18</v>
      </c>
      <c r="B5" s="246"/>
      <c r="C5" s="246"/>
      <c r="D5" s="246"/>
      <c r="E5" s="246"/>
      <c r="F5" s="247"/>
    </row>
    <row r="6" spans="1:13" ht="21" x14ac:dyDescent="0.3">
      <c r="A6" s="248"/>
      <c r="B6" s="249"/>
      <c r="C6" s="249"/>
      <c r="D6" s="249"/>
      <c r="E6" s="249"/>
      <c r="F6" s="250"/>
    </row>
    <row r="7" spans="1:13" ht="40.200000000000003" x14ac:dyDescent="0.3">
      <c r="A7" s="135" t="s">
        <v>148</v>
      </c>
      <c r="B7" s="69" t="s">
        <v>149</v>
      </c>
      <c r="C7" s="70" t="s">
        <v>150</v>
      </c>
      <c r="D7" s="70" t="s">
        <v>151</v>
      </c>
      <c r="E7" s="70" t="s">
        <v>58</v>
      </c>
      <c r="F7" s="71" t="s">
        <v>59</v>
      </c>
    </row>
    <row r="8" spans="1:13" x14ac:dyDescent="0.3">
      <c r="A8" s="136"/>
      <c r="B8" s="86"/>
      <c r="C8" s="176"/>
      <c r="D8" s="137"/>
      <c r="E8" s="131"/>
      <c r="F8" s="138"/>
      <c r="M8" s="63"/>
    </row>
    <row r="9" spans="1:13" x14ac:dyDescent="0.3">
      <c r="A9" s="136"/>
      <c r="B9" s="86"/>
      <c r="C9" s="177"/>
      <c r="D9" s="139"/>
      <c r="E9" s="131"/>
      <c r="F9" s="138"/>
      <c r="G9" s="140"/>
      <c r="H9" s="140"/>
    </row>
    <row r="10" spans="1:13" x14ac:dyDescent="0.3">
      <c r="A10" s="136"/>
      <c r="B10" s="86"/>
      <c r="C10" s="176"/>
      <c r="D10" s="137"/>
      <c r="E10" s="131"/>
      <c r="F10" s="138"/>
      <c r="M10" s="63"/>
    </row>
    <row r="11" spans="1:13" x14ac:dyDescent="0.3">
      <c r="A11" s="136"/>
      <c r="B11" s="86"/>
      <c r="C11" s="176"/>
      <c r="D11" s="137"/>
      <c r="E11" s="131"/>
      <c r="F11" s="138"/>
      <c r="M11" s="63"/>
    </row>
    <row r="12" spans="1:13" x14ac:dyDescent="0.3">
      <c r="A12" s="136"/>
      <c r="B12" s="86"/>
      <c r="C12" s="176"/>
      <c r="D12" s="137"/>
      <c r="E12" s="131"/>
      <c r="F12" s="138"/>
    </row>
    <row r="13" spans="1:13" x14ac:dyDescent="0.3">
      <c r="A13" s="136"/>
      <c r="B13" s="86"/>
      <c r="C13" s="176"/>
      <c r="D13" s="137"/>
      <c r="E13" s="131"/>
      <c r="F13" s="138"/>
    </row>
    <row r="14" spans="1:13" x14ac:dyDescent="0.3">
      <c r="A14" s="136"/>
      <c r="B14" s="86"/>
      <c r="C14" s="176"/>
      <c r="D14" s="137"/>
      <c r="E14" s="131"/>
      <c r="F14" s="138"/>
    </row>
    <row r="15" spans="1:13" x14ac:dyDescent="0.3">
      <c r="A15" s="136"/>
      <c r="B15" s="86"/>
      <c r="C15" s="176"/>
      <c r="D15" s="137"/>
      <c r="E15" s="131"/>
      <c r="F15" s="138"/>
    </row>
    <row r="16" spans="1:13" x14ac:dyDescent="0.3">
      <c r="A16" s="136"/>
      <c r="B16" s="86"/>
      <c r="C16" s="176"/>
      <c r="D16" s="137"/>
      <c r="E16" s="131"/>
      <c r="F16" s="138"/>
    </row>
    <row r="17" spans="1:8" x14ac:dyDescent="0.3">
      <c r="A17" s="136"/>
      <c r="B17" s="86"/>
      <c r="C17" s="176"/>
      <c r="D17" s="137"/>
      <c r="E17" s="131"/>
      <c r="F17" s="138"/>
    </row>
    <row r="18" spans="1:8" ht="15" thickBot="1" x14ac:dyDescent="0.35">
      <c r="A18" s="141"/>
      <c r="B18" s="86"/>
      <c r="C18" s="178"/>
      <c r="D18" s="142"/>
      <c r="E18" s="131"/>
      <c r="F18" s="138"/>
    </row>
    <row r="19" spans="1:8" ht="15.6" thickTop="1" thickBot="1" x14ac:dyDescent="0.35">
      <c r="A19" s="143" t="s">
        <v>52</v>
      </c>
      <c r="B19" s="144"/>
      <c r="C19" s="145"/>
      <c r="D19" s="146"/>
      <c r="E19" s="147"/>
      <c r="F19" s="150">
        <f>SUM(F8:F18)</f>
        <v>0</v>
      </c>
    </row>
    <row r="20" spans="1:8" x14ac:dyDescent="0.3">
      <c r="A20" s="47"/>
      <c r="B20" s="47"/>
      <c r="D20" s="47"/>
    </row>
    <row r="21" spans="1:8" x14ac:dyDescent="0.3">
      <c r="A21" s="47"/>
      <c r="B21" s="47"/>
      <c r="D21" s="47"/>
    </row>
    <row r="27" spans="1:8" x14ac:dyDescent="0.3">
      <c r="A27" s="148"/>
      <c r="B27" s="149"/>
      <c r="C27" s="149"/>
      <c r="D27" s="149"/>
      <c r="E27" s="149"/>
      <c r="F27" s="149"/>
    </row>
    <row r="30" spans="1:8" x14ac:dyDescent="0.3">
      <c r="H30" s="67"/>
    </row>
    <row r="31" spans="1:8" x14ac:dyDescent="0.3">
      <c r="H31" s="67"/>
    </row>
    <row r="32" spans="1:8" x14ac:dyDescent="0.3">
      <c r="H32" s="67"/>
    </row>
    <row r="33" spans="8:8" x14ac:dyDescent="0.3">
      <c r="H33" s="67"/>
    </row>
    <row r="34" spans="8:8" x14ac:dyDescent="0.3">
      <c r="H34" s="67"/>
    </row>
  </sheetData>
  <sheetProtection algorithmName="SHA-512" hashValue="EDcge5E3VVuhxt8BZhYEPOgmcSPugL0+Muq3C0hoZCBFq2jBBd3wW0Ji354621SlTewYr4tfEElgzZOL4BQB6Q==" saltValue="2Z4ZyZ0jHLRNjJ4iFSdRfg==" spinCount="100000" sheet="1" objects="1" scenarios="1"/>
  <mergeCells count="5">
    <mergeCell ref="E2:F2"/>
    <mergeCell ref="E3:F3"/>
    <mergeCell ref="A4:F4"/>
    <mergeCell ref="A5:F5"/>
    <mergeCell ref="A6:F6"/>
  </mergeCells>
  <conditionalFormatting sqref="F8:F18">
    <cfRule type="expression" priority="12" stopIfTrue="1">
      <formula>$F8&gt;0</formula>
    </cfRule>
    <cfRule type="expression" dxfId="55" priority="13">
      <formula>$A8&gt;0</formula>
    </cfRule>
    <cfRule type="expression" priority="14" stopIfTrue="1">
      <formula>$A8=""</formula>
    </cfRule>
  </conditionalFormatting>
  <conditionalFormatting sqref="B8:B18">
    <cfRule type="expression" dxfId="54" priority="52">
      <formula>$B8=""</formula>
    </cfRule>
  </conditionalFormatting>
  <dataValidations count="4">
    <dataValidation allowBlank="1" showInputMessage="1" showErrorMessage="1" promptTitle="DO NOT USE" prompt="Information is populated from the &quot;Summary&quot; Tab" sqref="E3:F3" xr:uid="{70F6030B-736C-4339-BFD9-30FB130C8516}"/>
    <dataValidation showInputMessage="1" showErrorMessage="1" errorTitle="Serial Number Required" error="Please enter the serial number" promptTitle="Serial Number Required" prompt="Please enter serial number of equipment" sqref="B8" xr:uid="{22C15FFE-5F6D-4C6A-A347-0283519C9C21}"/>
    <dataValidation type="whole" errorStyle="information" operator="greaterThan" showInputMessage="1" showErrorMessage="1" errorTitle="Total Value" error="Only include the insured's percentage ownership in the Total Value column." sqref="E8:E18" xr:uid="{B9441379-6362-467F-B9B2-80EBFA30B685}">
      <formula1>1</formula1>
    </dataValidation>
    <dataValidation type="whole" operator="greaterThan" allowBlank="1" showInputMessage="1" showErrorMessage="1" sqref="F8:F18" xr:uid="{701223AA-966F-47C8-AFDC-B5A73A2A5048}">
      <formula1>0</formula1>
    </dataValidation>
  </dataValidations>
  <pageMargins left="0.25" right="0.25" top="0.75" bottom="0.75" header="0.3" footer="0.3"/>
  <pageSetup scale="9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76C3C-54D9-49FA-BDCB-C1315653849D}">
  <sheetPr codeName="Sheet11">
    <tabColor theme="9"/>
    <pageSetUpPr fitToPage="1"/>
  </sheetPr>
  <dimension ref="A1:K36"/>
  <sheetViews>
    <sheetView workbookViewId="0">
      <selection activeCell="E10" sqref="C9:E10"/>
    </sheetView>
  </sheetViews>
  <sheetFormatPr defaultRowHeight="14.4" x14ac:dyDescent="0.3"/>
  <cols>
    <col min="1" max="1" width="24.44140625" customWidth="1"/>
    <col min="2" max="2" width="30.21875" customWidth="1"/>
    <col min="3" max="3" width="17.5546875" customWidth="1"/>
    <col min="4" max="4" width="28" customWidth="1"/>
    <col min="5" max="5" width="14.5546875" customWidth="1"/>
    <col min="11" max="11" width="9.21875" hidden="1" customWidth="1"/>
  </cols>
  <sheetData>
    <row r="1" spans="1:11" x14ac:dyDescent="0.3">
      <c r="A1" s="1" t="s">
        <v>28</v>
      </c>
      <c r="C1" s="2"/>
    </row>
    <row r="2" spans="1:11" x14ac:dyDescent="0.3">
      <c r="C2" s="2" t="s">
        <v>6</v>
      </c>
      <c r="D2" s="207">
        <f>Summary!B10</f>
        <v>0</v>
      </c>
      <c r="E2" s="208"/>
    </row>
    <row r="3" spans="1:11" x14ac:dyDescent="0.3">
      <c r="C3" s="2" t="s">
        <v>7</v>
      </c>
      <c r="D3" s="209">
        <f>Summary!E10</f>
        <v>0</v>
      </c>
      <c r="E3" s="210"/>
    </row>
    <row r="5" spans="1:11" ht="21.75" customHeight="1" thickBot="1" x14ac:dyDescent="0.35"/>
    <row r="6" spans="1:11" ht="15.6" x14ac:dyDescent="0.3">
      <c r="A6" s="9" t="s">
        <v>152</v>
      </c>
      <c r="B6" s="10"/>
      <c r="C6" s="10"/>
      <c r="D6" s="10"/>
      <c r="E6" s="11"/>
    </row>
    <row r="7" spans="1:11" x14ac:dyDescent="0.3">
      <c r="A7" s="251" t="s">
        <v>153</v>
      </c>
      <c r="B7" s="218"/>
      <c r="C7" s="218"/>
      <c r="D7" s="218"/>
      <c r="E7" s="219"/>
    </row>
    <row r="8" spans="1:11" ht="37.799999999999997" x14ac:dyDescent="0.3">
      <c r="A8" s="12" t="s">
        <v>154</v>
      </c>
      <c r="B8" s="32" t="s">
        <v>155</v>
      </c>
      <c r="C8" s="33" t="s">
        <v>156</v>
      </c>
      <c r="D8" s="33" t="s">
        <v>157</v>
      </c>
      <c r="E8" s="34" t="s">
        <v>59</v>
      </c>
    </row>
    <row r="9" spans="1:11" x14ac:dyDescent="0.3">
      <c r="A9" s="151"/>
      <c r="B9" s="152"/>
      <c r="C9" s="153"/>
      <c r="D9" s="154"/>
      <c r="E9" s="155"/>
      <c r="K9" s="8" t="s">
        <v>38</v>
      </c>
    </row>
    <row r="10" spans="1:11" x14ac:dyDescent="0.3">
      <c r="A10" s="151"/>
      <c r="B10" s="152"/>
      <c r="C10" s="153"/>
      <c r="D10" s="154"/>
      <c r="E10" s="155"/>
    </row>
    <row r="11" spans="1:11" x14ac:dyDescent="0.3">
      <c r="A11" s="151"/>
      <c r="B11" s="152"/>
      <c r="C11" s="153"/>
      <c r="D11" s="154"/>
      <c r="E11" s="155"/>
      <c r="K11" s="8" t="s">
        <v>113</v>
      </c>
    </row>
    <row r="12" spans="1:11" x14ac:dyDescent="0.3">
      <c r="A12" s="151"/>
      <c r="B12" s="152"/>
      <c r="C12" s="153"/>
      <c r="D12" s="154"/>
      <c r="E12" s="155"/>
      <c r="K12" s="8" t="s">
        <v>114</v>
      </c>
    </row>
    <row r="13" spans="1:11" x14ac:dyDescent="0.3">
      <c r="A13" s="151"/>
      <c r="B13" s="152"/>
      <c r="C13" s="153"/>
      <c r="D13" s="154"/>
      <c r="E13" s="155"/>
      <c r="K13" s="8" t="s">
        <v>115</v>
      </c>
    </row>
    <row r="14" spans="1:11" x14ac:dyDescent="0.3">
      <c r="A14" s="151"/>
      <c r="B14" s="152"/>
      <c r="C14" s="153"/>
      <c r="D14" s="154"/>
      <c r="E14" s="155"/>
      <c r="K14" s="8" t="s">
        <v>116</v>
      </c>
    </row>
    <row r="15" spans="1:11" x14ac:dyDescent="0.3">
      <c r="A15" s="151"/>
      <c r="B15" s="152"/>
      <c r="C15" s="153"/>
      <c r="D15" s="154"/>
      <c r="E15" s="155"/>
      <c r="K15" s="8" t="s">
        <v>117</v>
      </c>
    </row>
    <row r="16" spans="1:11" x14ac:dyDescent="0.3">
      <c r="A16" s="151"/>
      <c r="B16" s="152"/>
      <c r="C16" s="153"/>
      <c r="D16" s="154"/>
      <c r="E16" s="155"/>
      <c r="K16" s="8" t="s">
        <v>46</v>
      </c>
    </row>
    <row r="17" spans="1:11" x14ac:dyDescent="0.3">
      <c r="A17" s="151"/>
      <c r="B17" s="152"/>
      <c r="C17" s="153"/>
      <c r="D17" s="154"/>
      <c r="E17" s="155"/>
      <c r="K17" s="8" t="s">
        <v>118</v>
      </c>
    </row>
    <row r="18" spans="1:11" x14ac:dyDescent="0.3">
      <c r="A18" s="151"/>
      <c r="B18" s="152"/>
      <c r="C18" s="153"/>
      <c r="D18" s="154"/>
      <c r="E18" s="155"/>
      <c r="K18" s="8" t="s">
        <v>119</v>
      </c>
    </row>
    <row r="19" spans="1:11" x14ac:dyDescent="0.3">
      <c r="A19" s="151"/>
      <c r="B19" s="152"/>
      <c r="C19" s="153"/>
      <c r="D19" s="154"/>
      <c r="E19" s="155"/>
    </row>
    <row r="20" spans="1:11" x14ac:dyDescent="0.3">
      <c r="A20" s="151"/>
      <c r="B20" s="152"/>
      <c r="C20" s="153"/>
      <c r="D20" s="154"/>
      <c r="E20" s="155"/>
    </row>
    <row r="21" spans="1:11" x14ac:dyDescent="0.3">
      <c r="A21" s="151"/>
      <c r="B21" s="152"/>
      <c r="C21" s="153"/>
      <c r="D21" s="154"/>
      <c r="E21" s="155"/>
    </row>
    <row r="22" spans="1:11" x14ac:dyDescent="0.3">
      <c r="A22" s="151"/>
      <c r="B22" s="152"/>
      <c r="C22" s="153"/>
      <c r="D22" s="154"/>
      <c r="E22" s="155"/>
    </row>
    <row r="23" spans="1:11" x14ac:dyDescent="0.3">
      <c r="A23" s="151"/>
      <c r="B23" s="152"/>
      <c r="C23" s="153"/>
      <c r="D23" s="154"/>
      <c r="E23" s="155"/>
    </row>
    <row r="24" spans="1:11" x14ac:dyDescent="0.3">
      <c r="A24" s="151"/>
      <c r="B24" s="152"/>
      <c r="C24" s="153"/>
      <c r="D24" s="154"/>
      <c r="E24" s="155"/>
    </row>
    <row r="25" spans="1:11" x14ac:dyDescent="0.3">
      <c r="A25" s="151"/>
      <c r="B25" s="152"/>
      <c r="C25" s="153"/>
      <c r="D25" s="154"/>
      <c r="E25" s="155"/>
    </row>
    <row r="26" spans="1:11" x14ac:dyDescent="0.3">
      <c r="A26" s="151"/>
      <c r="B26" s="152"/>
      <c r="C26" s="153"/>
      <c r="D26" s="154"/>
      <c r="E26" s="155"/>
    </row>
    <row r="27" spans="1:11" x14ac:dyDescent="0.3">
      <c r="A27" s="151"/>
      <c r="B27" s="152"/>
      <c r="C27" s="153"/>
      <c r="D27" s="154"/>
      <c r="E27" s="155"/>
    </row>
    <row r="28" spans="1:11" ht="16.2" thickBot="1" x14ac:dyDescent="0.35">
      <c r="A28" s="16" t="s">
        <v>52</v>
      </c>
      <c r="B28" s="17"/>
      <c r="C28" s="17"/>
      <c r="D28" s="18"/>
      <c r="E28" s="87">
        <f>SUM(E9:E27)</f>
        <v>0</v>
      </c>
    </row>
    <row r="31" spans="1:11" x14ac:dyDescent="0.3">
      <c r="A31" s="125"/>
      <c r="B31" s="125"/>
    </row>
    <row r="32" spans="1:11" x14ac:dyDescent="0.3">
      <c r="A32" s="123"/>
      <c r="B32" s="124"/>
    </row>
    <row r="33" spans="1:2" x14ac:dyDescent="0.3">
      <c r="A33" s="123"/>
      <c r="B33" s="124"/>
    </row>
    <row r="34" spans="1:2" x14ac:dyDescent="0.3">
      <c r="A34" s="123"/>
      <c r="B34" s="124"/>
    </row>
    <row r="35" spans="1:2" x14ac:dyDescent="0.3">
      <c r="A35" s="123"/>
      <c r="B35" s="124"/>
    </row>
    <row r="36" spans="1:2" x14ac:dyDescent="0.3">
      <c r="A36" s="123"/>
      <c r="B36" s="124"/>
    </row>
  </sheetData>
  <sheetProtection algorithmName="SHA-512" hashValue="8B9pPJxsL+otvIWsEULB+XClk3eKiTrNkZFgCo9YVjHitTrbW+hCq6XtGDehBAcd+pxU3zrHUo1U6BLLioFfRQ==" saltValue="EmTzblce7eowymcQcb6Y3w==" spinCount="100000" sheet="1" objects="1" scenarios="1"/>
  <sortState xmlns:xlrd2="http://schemas.microsoft.com/office/spreadsheetml/2017/richdata2" ref="K11:K18">
    <sortCondition ref="K11:K18"/>
  </sortState>
  <mergeCells count="3">
    <mergeCell ref="D2:E2"/>
    <mergeCell ref="D3:E3"/>
    <mergeCell ref="A7:E7"/>
  </mergeCells>
  <conditionalFormatting sqref="A9:E27">
    <cfRule type="expression" dxfId="53" priority="8">
      <formula>$A9=$K$18</formula>
    </cfRule>
  </conditionalFormatting>
  <conditionalFormatting sqref="B9:E9 E10:E27">
    <cfRule type="expression" dxfId="52" priority="5">
      <formula>B9&gt;0</formula>
    </cfRule>
    <cfRule type="expression" dxfId="51" priority="6">
      <formula>$A9&gt;0</formula>
    </cfRule>
    <cfRule type="expression" priority="7" stopIfTrue="1">
      <formula>$A9=""</formula>
    </cfRule>
  </conditionalFormatting>
  <conditionalFormatting sqref="B10:E27">
    <cfRule type="expression" dxfId="50" priority="2">
      <formula>B10&gt;0</formula>
    </cfRule>
    <cfRule type="expression" dxfId="49" priority="3">
      <formula>$A10&gt;0</formula>
    </cfRule>
    <cfRule type="expression" priority="4" stopIfTrue="1">
      <formula>$A10=""</formula>
    </cfRule>
  </conditionalFormatting>
  <conditionalFormatting sqref="E9:E27">
    <cfRule type="expression" dxfId="48" priority="1">
      <formula>$E9&gt;10000</formula>
    </cfRule>
  </conditionalFormatting>
  <dataValidations count="3">
    <dataValidation type="list" allowBlank="1" showInputMessage="1" showErrorMessage="1" sqref="A9:A27" xr:uid="{60CE1E33-FCE2-41F7-8356-46AD17DC615C}">
      <formula1>$K$11:$K$18</formula1>
    </dataValidation>
    <dataValidation allowBlank="1" showInputMessage="1" showErrorMessage="1" promptTitle="DO NOT USE" prompt="Information is updated from the &quot;Summary&quot; Tab" sqref="D3:E3" xr:uid="{B30147F2-2255-4B23-B729-0EE1FD77770B}"/>
    <dataValidation type="whole" operator="greaterThan" allowBlank="1" showInputMessage="1" showErrorMessage="1" sqref="E9:E27" xr:uid="{5915D9EC-1FEC-4A7A-BA77-31649D4C0B7D}">
      <formula1>0</formula1>
    </dataValidation>
  </dataValidations>
  <pageMargins left="0.25" right="0.25" top="0.75" bottom="0.75" header="0.3" footer="0.3"/>
  <pageSetup scale="8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E8636-6CC8-4D2B-8756-A0A17B4D7B83}">
  <sheetPr codeName="Sheet2">
    <tabColor rgb="FF7030A0"/>
  </sheetPr>
  <dimension ref="A1:U22"/>
  <sheetViews>
    <sheetView workbookViewId="0">
      <selection activeCell="Q13" sqref="Q13"/>
    </sheetView>
  </sheetViews>
  <sheetFormatPr defaultColWidth="9.21875" defaultRowHeight="13.8" x14ac:dyDescent="0.25"/>
  <cols>
    <col min="1" max="1" width="37.77734375" style="113" bestFit="1" customWidth="1"/>
    <col min="2" max="2" width="11.5546875" style="113" customWidth="1"/>
    <col min="3" max="3" width="13.21875" style="113" bestFit="1" customWidth="1"/>
    <col min="4" max="4" width="9.21875" style="113" customWidth="1"/>
    <col min="5" max="5" width="9.77734375" style="113" customWidth="1"/>
    <col min="6" max="6" width="6.44140625" style="113" customWidth="1"/>
    <col min="7" max="7" width="9.21875" style="113"/>
    <col min="8" max="9" width="5.44140625" style="113" hidden="1" customWidth="1"/>
    <col min="10" max="10" width="3.77734375" style="113" hidden="1" customWidth="1"/>
    <col min="11" max="11" width="1.77734375" style="113" hidden="1" customWidth="1"/>
    <col min="12" max="12" width="2.77734375" style="113" hidden="1" customWidth="1"/>
    <col min="13" max="13" width="3.77734375" style="113" hidden="1" customWidth="1"/>
    <col min="14" max="14" width="9.21875" style="113" hidden="1" customWidth="1"/>
    <col min="15" max="15" width="25.44140625" style="113" hidden="1" customWidth="1"/>
    <col min="16" max="16" width="9.21875" style="113" customWidth="1"/>
    <col min="17" max="16384" width="9.21875" style="113"/>
  </cols>
  <sheetData>
    <row r="1" spans="1:21" x14ac:dyDescent="0.25">
      <c r="A1" s="1" t="s">
        <v>28</v>
      </c>
    </row>
    <row r="2" spans="1:21" ht="22.5" customHeight="1" x14ac:dyDescent="0.25">
      <c r="C2" s="2" t="s">
        <v>6</v>
      </c>
      <c r="D2" s="252">
        <f>Summary!B10</f>
        <v>0</v>
      </c>
      <c r="E2" s="253"/>
    </row>
    <row r="3" spans="1:21" x14ac:dyDescent="0.25">
      <c r="C3" s="2" t="s">
        <v>7</v>
      </c>
      <c r="D3" s="254">
        <f>Summary!E10</f>
        <v>0</v>
      </c>
      <c r="E3" s="255"/>
    </row>
    <row r="5" spans="1:21" ht="20.25" customHeight="1" thickBot="1" x14ac:dyDescent="0.3">
      <c r="A5" s="3"/>
    </row>
    <row r="6" spans="1:21" ht="15.6" x14ac:dyDescent="0.3">
      <c r="A6" s="4" t="s">
        <v>158</v>
      </c>
      <c r="B6" s="5"/>
      <c r="C6" s="5"/>
      <c r="D6" s="5"/>
      <c r="E6" s="5"/>
      <c r="F6" s="6"/>
    </row>
    <row r="7" spans="1:21" ht="34.5" customHeight="1" x14ac:dyDescent="0.25">
      <c r="A7" s="256" t="s">
        <v>159</v>
      </c>
      <c r="B7" s="257"/>
      <c r="C7" s="257"/>
      <c r="D7" s="257"/>
      <c r="E7" s="257"/>
      <c r="F7" s="258"/>
    </row>
    <row r="8" spans="1:21" ht="37.200000000000003" x14ac:dyDescent="0.25">
      <c r="A8" s="12" t="s">
        <v>32</v>
      </c>
      <c r="B8" s="33" t="s">
        <v>160</v>
      </c>
      <c r="C8" s="33" t="s">
        <v>161</v>
      </c>
      <c r="D8" s="33" t="s">
        <v>162</v>
      </c>
      <c r="E8" s="33" t="s">
        <v>59</v>
      </c>
      <c r="F8" s="34" t="s">
        <v>34</v>
      </c>
    </row>
    <row r="9" spans="1:21" x14ac:dyDescent="0.25">
      <c r="A9" s="156"/>
      <c r="B9" s="152"/>
      <c r="C9" s="157"/>
      <c r="D9" s="157"/>
      <c r="E9" s="158"/>
      <c r="F9" s="159"/>
      <c r="H9" s="7">
        <f>C9</f>
        <v>0</v>
      </c>
      <c r="I9" s="116">
        <f>IF(D9&gt;C9,D9,D9+365)</f>
        <v>365</v>
      </c>
      <c r="J9" s="117">
        <f>I9-H9</f>
        <v>365</v>
      </c>
      <c r="K9" s="117">
        <f>MONTH(C9)</f>
        <v>1</v>
      </c>
      <c r="L9" s="117">
        <f>IF(K9=1,31,IF(K9=2,28,IF(K9=3,31,IF(K9=4,30,IF(K9=5,31,IF(K9=6,60,IF(K9=7,31,IF(K9=8,31,IF(K9=9,30,IF(K9=10,31,IF(K9=11,30,IF(K9=12,31))))))))))))</f>
        <v>31</v>
      </c>
      <c r="M9" s="117">
        <f>J9-L9</f>
        <v>334</v>
      </c>
      <c r="O9" s="8" t="s">
        <v>38</v>
      </c>
      <c r="U9" s="8"/>
    </row>
    <row r="10" spans="1:21" x14ac:dyDescent="0.25">
      <c r="A10" s="156"/>
      <c r="B10" s="152"/>
      <c r="C10" s="160"/>
      <c r="D10" s="157"/>
      <c r="E10" s="158"/>
      <c r="F10" s="159"/>
      <c r="H10" s="7">
        <f t="shared" ref="H10:H21" si="0">C10</f>
        <v>0</v>
      </c>
      <c r="I10" s="116">
        <f t="shared" ref="I10:I21" si="1">IF(D10&gt;C10,D10,D10+365)</f>
        <v>365</v>
      </c>
      <c r="J10" s="117">
        <f t="shared" ref="J10:J21" si="2">I10-H10</f>
        <v>365</v>
      </c>
      <c r="K10" s="117">
        <f t="shared" ref="K10:K21" si="3">MONTH(C10)</f>
        <v>1</v>
      </c>
      <c r="L10" s="117">
        <f t="shared" ref="L10:L21" si="4">IF(K10=1,31,IF(K10=2,28,IF(K10=3,31,IF(K10=4,30,IF(K10=5,31,IF(K10=6,60,IF(K10=7,31,IF(K10=8,31,IF(K10=9,30,IF(K10=10,31,IF(K10=11,30,31)))))))))))</f>
        <v>31</v>
      </c>
      <c r="M10" s="117">
        <f t="shared" ref="M10:M21" si="5">J10-L10</f>
        <v>334</v>
      </c>
    </row>
    <row r="11" spans="1:21" x14ac:dyDescent="0.25">
      <c r="A11" s="156"/>
      <c r="B11" s="152"/>
      <c r="C11" s="160"/>
      <c r="D11" s="157"/>
      <c r="E11" s="161"/>
      <c r="F11" s="159"/>
      <c r="H11" s="7">
        <f t="shared" si="0"/>
        <v>0</v>
      </c>
      <c r="I11" s="116">
        <f t="shared" si="1"/>
        <v>365</v>
      </c>
      <c r="J11" s="117">
        <f t="shared" si="2"/>
        <v>365</v>
      </c>
      <c r="K11" s="117">
        <f t="shared" si="3"/>
        <v>1</v>
      </c>
      <c r="L11" s="117">
        <f t="shared" si="4"/>
        <v>31</v>
      </c>
      <c r="M11" s="117">
        <f t="shared" si="5"/>
        <v>334</v>
      </c>
      <c r="O11" s="8" t="s">
        <v>95</v>
      </c>
      <c r="U11" s="8"/>
    </row>
    <row r="12" spans="1:21" x14ac:dyDescent="0.25">
      <c r="A12" s="156"/>
      <c r="B12" s="152"/>
      <c r="C12" s="160"/>
      <c r="D12" s="157"/>
      <c r="E12" s="161"/>
      <c r="F12" s="159"/>
      <c r="H12" s="7">
        <f t="shared" si="0"/>
        <v>0</v>
      </c>
      <c r="I12" s="116">
        <f t="shared" si="1"/>
        <v>365</v>
      </c>
      <c r="J12" s="117">
        <f t="shared" si="2"/>
        <v>365</v>
      </c>
      <c r="K12" s="117">
        <f t="shared" si="3"/>
        <v>1</v>
      </c>
      <c r="L12" s="117">
        <f t="shared" si="4"/>
        <v>31</v>
      </c>
      <c r="M12" s="117">
        <f t="shared" si="5"/>
        <v>334</v>
      </c>
      <c r="O12" s="8" t="s">
        <v>163</v>
      </c>
      <c r="U12" s="8"/>
    </row>
    <row r="13" spans="1:21" x14ac:dyDescent="0.25">
      <c r="A13" s="156"/>
      <c r="B13" s="152"/>
      <c r="C13" s="160"/>
      <c r="D13" s="157"/>
      <c r="E13" s="161"/>
      <c r="F13" s="159"/>
      <c r="H13" s="7">
        <f t="shared" si="0"/>
        <v>0</v>
      </c>
      <c r="I13" s="116">
        <f t="shared" si="1"/>
        <v>365</v>
      </c>
      <c r="J13" s="117">
        <f t="shared" si="2"/>
        <v>365</v>
      </c>
      <c r="K13" s="117">
        <f t="shared" si="3"/>
        <v>1</v>
      </c>
      <c r="L13" s="117">
        <f t="shared" si="4"/>
        <v>31</v>
      </c>
      <c r="M13" s="117">
        <f t="shared" si="5"/>
        <v>334</v>
      </c>
      <c r="O13" s="8" t="s">
        <v>164</v>
      </c>
      <c r="U13" s="8"/>
    </row>
    <row r="14" spans="1:21" x14ac:dyDescent="0.25">
      <c r="A14" s="156"/>
      <c r="B14" s="152"/>
      <c r="C14" s="160"/>
      <c r="D14" s="157"/>
      <c r="E14" s="161"/>
      <c r="F14" s="159"/>
      <c r="H14" s="7">
        <f t="shared" si="0"/>
        <v>0</v>
      </c>
      <c r="I14" s="116">
        <f t="shared" si="1"/>
        <v>365</v>
      </c>
      <c r="J14" s="117">
        <f t="shared" si="2"/>
        <v>365</v>
      </c>
      <c r="K14" s="117">
        <f t="shared" si="3"/>
        <v>1</v>
      </c>
      <c r="L14" s="117">
        <f t="shared" si="4"/>
        <v>31</v>
      </c>
      <c r="M14" s="117">
        <f t="shared" si="5"/>
        <v>334</v>
      </c>
      <c r="O14" s="8" t="s">
        <v>165</v>
      </c>
      <c r="U14" s="8"/>
    </row>
    <row r="15" spans="1:21" x14ac:dyDescent="0.25">
      <c r="A15" s="156"/>
      <c r="B15" s="152"/>
      <c r="C15" s="160"/>
      <c r="D15" s="157"/>
      <c r="E15" s="161"/>
      <c r="F15" s="159"/>
      <c r="H15" s="7">
        <f t="shared" si="0"/>
        <v>0</v>
      </c>
      <c r="I15" s="116">
        <f t="shared" si="1"/>
        <v>365</v>
      </c>
      <c r="J15" s="117">
        <f t="shared" si="2"/>
        <v>365</v>
      </c>
      <c r="K15" s="117">
        <f t="shared" si="3"/>
        <v>1</v>
      </c>
      <c r="L15" s="117">
        <f t="shared" si="4"/>
        <v>31</v>
      </c>
      <c r="M15" s="117">
        <f t="shared" si="5"/>
        <v>334</v>
      </c>
      <c r="O15" s="8" t="s">
        <v>166</v>
      </c>
      <c r="U15" s="8"/>
    </row>
    <row r="16" spans="1:21" x14ac:dyDescent="0.25">
      <c r="A16" s="156"/>
      <c r="B16" s="152"/>
      <c r="C16" s="160"/>
      <c r="D16" s="157"/>
      <c r="E16" s="161"/>
      <c r="F16" s="159"/>
      <c r="H16" s="7">
        <f t="shared" si="0"/>
        <v>0</v>
      </c>
      <c r="I16" s="116">
        <f t="shared" si="1"/>
        <v>365</v>
      </c>
      <c r="J16" s="117">
        <f t="shared" si="2"/>
        <v>365</v>
      </c>
      <c r="K16" s="117">
        <f t="shared" si="3"/>
        <v>1</v>
      </c>
      <c r="L16" s="117">
        <f t="shared" si="4"/>
        <v>31</v>
      </c>
      <c r="M16" s="117">
        <f t="shared" si="5"/>
        <v>334</v>
      </c>
      <c r="O16" s="8" t="s">
        <v>46</v>
      </c>
      <c r="U16" s="8"/>
    </row>
    <row r="17" spans="1:21" x14ac:dyDescent="0.25">
      <c r="A17" s="156"/>
      <c r="B17" s="152"/>
      <c r="C17" s="160"/>
      <c r="D17" s="157"/>
      <c r="E17" s="161"/>
      <c r="F17" s="159"/>
      <c r="H17" s="7">
        <f t="shared" si="0"/>
        <v>0</v>
      </c>
      <c r="I17" s="116">
        <f t="shared" si="1"/>
        <v>365</v>
      </c>
      <c r="J17" s="117">
        <f t="shared" si="2"/>
        <v>365</v>
      </c>
      <c r="K17" s="117">
        <f t="shared" si="3"/>
        <v>1</v>
      </c>
      <c r="L17" s="117">
        <f t="shared" si="4"/>
        <v>31</v>
      </c>
      <c r="M17" s="117">
        <f t="shared" si="5"/>
        <v>334</v>
      </c>
      <c r="O17" s="8" t="s">
        <v>167</v>
      </c>
      <c r="U17" s="8"/>
    </row>
    <row r="18" spans="1:21" x14ac:dyDescent="0.25">
      <c r="A18" s="156"/>
      <c r="B18" s="152"/>
      <c r="C18" s="160"/>
      <c r="D18" s="157"/>
      <c r="E18" s="161"/>
      <c r="F18" s="159"/>
      <c r="H18" s="7">
        <f t="shared" si="0"/>
        <v>0</v>
      </c>
      <c r="I18" s="116">
        <f t="shared" si="1"/>
        <v>365</v>
      </c>
      <c r="J18" s="117">
        <f t="shared" si="2"/>
        <v>365</v>
      </c>
      <c r="K18" s="117">
        <f t="shared" si="3"/>
        <v>1</v>
      </c>
      <c r="L18" s="117">
        <f t="shared" si="4"/>
        <v>31</v>
      </c>
      <c r="M18" s="117">
        <f t="shared" si="5"/>
        <v>334</v>
      </c>
      <c r="O18" s="8" t="s">
        <v>48</v>
      </c>
      <c r="U18" s="8"/>
    </row>
    <row r="19" spans="1:21" x14ac:dyDescent="0.25">
      <c r="A19" s="156"/>
      <c r="B19" s="152"/>
      <c r="C19" s="160"/>
      <c r="D19" s="157"/>
      <c r="E19" s="161"/>
      <c r="F19" s="159"/>
      <c r="H19" s="7">
        <f t="shared" si="0"/>
        <v>0</v>
      </c>
      <c r="I19" s="116">
        <f t="shared" si="1"/>
        <v>365</v>
      </c>
      <c r="J19" s="117">
        <f t="shared" si="2"/>
        <v>365</v>
      </c>
      <c r="K19" s="117">
        <f t="shared" si="3"/>
        <v>1</v>
      </c>
      <c r="L19" s="117">
        <f t="shared" si="4"/>
        <v>31</v>
      </c>
      <c r="M19" s="117">
        <f t="shared" si="5"/>
        <v>334</v>
      </c>
      <c r="O19" s="8" t="s">
        <v>168</v>
      </c>
      <c r="U19" s="8"/>
    </row>
    <row r="20" spans="1:21" x14ac:dyDescent="0.25">
      <c r="A20" s="156"/>
      <c r="B20" s="152"/>
      <c r="C20" s="160"/>
      <c r="D20" s="157"/>
      <c r="E20" s="161"/>
      <c r="F20" s="159"/>
      <c r="H20" s="7">
        <f t="shared" si="0"/>
        <v>0</v>
      </c>
      <c r="I20" s="116">
        <f t="shared" si="1"/>
        <v>365</v>
      </c>
      <c r="J20" s="117">
        <f t="shared" si="2"/>
        <v>365</v>
      </c>
      <c r="K20" s="117">
        <f t="shared" si="3"/>
        <v>1</v>
      </c>
      <c r="L20" s="117">
        <f t="shared" si="4"/>
        <v>31</v>
      </c>
      <c r="M20" s="117">
        <f t="shared" si="5"/>
        <v>334</v>
      </c>
    </row>
    <row r="21" spans="1:21" ht="14.4" thickBot="1" x14ac:dyDescent="0.3">
      <c r="A21" s="162"/>
      <c r="B21" s="163"/>
      <c r="C21" s="164"/>
      <c r="D21" s="165"/>
      <c r="E21" s="166"/>
      <c r="F21" s="167"/>
      <c r="H21" s="7">
        <f t="shared" si="0"/>
        <v>0</v>
      </c>
      <c r="I21" s="116">
        <f t="shared" si="1"/>
        <v>365</v>
      </c>
      <c r="J21" s="117">
        <f t="shared" si="2"/>
        <v>365</v>
      </c>
      <c r="K21" s="117">
        <f t="shared" si="3"/>
        <v>1</v>
      </c>
      <c r="L21" s="117">
        <f t="shared" si="4"/>
        <v>31</v>
      </c>
      <c r="M21" s="117">
        <f t="shared" si="5"/>
        <v>334</v>
      </c>
    </row>
    <row r="22" spans="1:21" x14ac:dyDescent="0.25">
      <c r="C22" s="129"/>
    </row>
  </sheetData>
  <sheetProtection algorithmName="SHA-512" hashValue="wpP4+EeOQRCCd5R4aikcPc1Vw2U2ea8zlDiW7q47DUTGkW0So5wsU5fKEP3Npt6sAOKwNTOMr4rW1kY2BWEWPA==" saltValue="1SwCEy/X5blQrg4uKAS4ng==" spinCount="100000" sheet="1" objects="1" scenarios="1"/>
  <sortState xmlns:xlrd2="http://schemas.microsoft.com/office/spreadsheetml/2017/richdata2" ref="O11:O19">
    <sortCondition ref="O11:O19"/>
  </sortState>
  <mergeCells count="3">
    <mergeCell ref="D2:E2"/>
    <mergeCell ref="D3:E3"/>
    <mergeCell ref="A7:F7"/>
  </mergeCells>
  <conditionalFormatting sqref="A9:F21">
    <cfRule type="expression" dxfId="47" priority="16">
      <formula>$A9=$O$16</formula>
    </cfRule>
  </conditionalFormatting>
  <conditionalFormatting sqref="B9:E9 D10:D21">
    <cfRule type="expression" dxfId="46" priority="13">
      <formula>B9&gt;0</formula>
    </cfRule>
    <cfRule type="expression" dxfId="45" priority="14">
      <formula>$A9&gt;0</formula>
    </cfRule>
    <cfRule type="expression" priority="15" stopIfTrue="1">
      <formula>$A9=""</formula>
    </cfRule>
  </conditionalFormatting>
  <conditionalFormatting sqref="B10:E21">
    <cfRule type="expression" dxfId="44" priority="10">
      <formula>B10&gt;0</formula>
    </cfRule>
    <cfRule type="expression" dxfId="43" priority="11">
      <formula>$A$9&gt;0</formula>
    </cfRule>
    <cfRule type="expression" priority="12" stopIfTrue="1">
      <formula>$A10=""</formula>
    </cfRule>
  </conditionalFormatting>
  <conditionalFormatting sqref="B10:E21">
    <cfRule type="expression" dxfId="42" priority="7">
      <formula>B10&gt;0</formula>
    </cfRule>
    <cfRule type="expression" dxfId="41" priority="8">
      <formula>$A$9&gt;0</formula>
    </cfRule>
    <cfRule type="expression" priority="9" stopIfTrue="1">
      <formula>$A10=""</formula>
    </cfRule>
  </conditionalFormatting>
  <conditionalFormatting sqref="B10:E10">
    <cfRule type="expression" dxfId="40" priority="4">
      <formula>B10&gt;0</formula>
    </cfRule>
    <cfRule type="expression" dxfId="39" priority="5">
      <formula>$A$9&gt;0</formula>
    </cfRule>
    <cfRule type="expression" priority="6" stopIfTrue="1">
      <formula>$A10=""</formula>
    </cfRule>
  </conditionalFormatting>
  <conditionalFormatting sqref="B10:E21">
    <cfRule type="expression" dxfId="38" priority="1">
      <formula>B10&gt;0</formula>
    </cfRule>
    <cfRule type="expression" dxfId="37" priority="2">
      <formula>$A10&gt;0</formula>
    </cfRule>
    <cfRule type="expression" priority="3" stopIfTrue="1">
      <formula>$A10=""</formula>
    </cfRule>
  </conditionalFormatting>
  <dataValidations count="5">
    <dataValidation type="date" operator="greaterThanOrEqual" allowBlank="1" showInputMessage="1" showErrorMessage="1" errorTitle="INVALID ENTRY!" error="Peak seasons must be at least one full month in duration (i.e 11/4 to 12/4).  Please hit &quot;Retry&quot; and enter in a valid date." sqref="D9 D11:D21 D10" xr:uid="{B808D8E6-9895-45A8-BFE2-1233BB272A3A}">
      <formula1>C9+30</formula1>
    </dataValidation>
    <dataValidation type="whole" operator="greaterThan" allowBlank="1" showInputMessage="1" showErrorMessage="1" errorTitle="INVALID ENTRY!" error="Each Peak Season must be at least one full month in duration (i.e. 11/4 to 12/4)." sqref="M9:M21" xr:uid="{0AD94184-FF0E-4F8B-856E-BCA9D2578DAA}">
      <formula1>-1</formula1>
    </dataValidation>
    <dataValidation type="list" allowBlank="1" showInputMessage="1" showErrorMessage="1" sqref="A9:A21" xr:uid="{AFFFA66C-C174-4844-90A6-DC70C8D2062C}">
      <formula1>$O$11:$O$19</formula1>
    </dataValidation>
    <dataValidation allowBlank="1" showInputMessage="1" showErrorMessage="1" promptTitle="DO NOT USE" prompt="Information will populate from the &quot;Status&quot; Tab" sqref="D3:E3" xr:uid="{0F53FC98-E55E-4774-BEEB-CED3503894D4}"/>
    <dataValidation type="whole" operator="greaterThanOrEqual" allowBlank="1" showInputMessage="1" showErrorMessage="1" errorTitle="Minimum Value" error="A minimum insurance amount of $2,500 is required for each Peak Season period" promptTitle="Minimum Amount Required" prompt="A minimum insurance amount of $2,500 is required for each Peak Season period" sqref="E9:E21" xr:uid="{7DE7C6A3-DE5E-4349-BC36-D1FACF445438}">
      <formula1>2500</formula1>
    </dataValidation>
  </dataValidation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0D438D262834C8E70AD8A7834FFCA" ma:contentTypeVersion="2" ma:contentTypeDescription="Create a new document." ma:contentTypeScope="" ma:versionID="210c51c7f73e4817de9d55c886ef0338">
  <xsd:schema xmlns:xsd="http://www.w3.org/2001/XMLSchema" xmlns:xs="http://www.w3.org/2001/XMLSchema" xmlns:p="http://schemas.microsoft.com/office/2006/metadata/properties" xmlns:ns2="9ffd2bc2-0a7c-4e79-b1f1-c42159697287" targetNamespace="http://schemas.microsoft.com/office/2006/metadata/properties" ma:root="true" ma:fieldsID="3367e4b33ea44bbacc8807d870d078e0" ns2:_="">
    <xsd:import namespace="9ffd2bc2-0a7c-4e79-b1f1-c4215969728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d2bc2-0a7c-4e79-b1f1-c421596972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9CC76C-D6F9-4FD2-B177-52217FE42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d2bc2-0a7c-4e79-b1f1-c421596972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7A6C5A-5BA6-46B9-B582-0D98821F3AD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ffd2bc2-0a7c-4e79-b1f1-c42159697287"/>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915705C-C314-40E8-A4C8-DE1C83A730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Summary</vt:lpstr>
      <vt:lpstr>Commodities</vt:lpstr>
      <vt:lpstr>Farm Machinery</vt:lpstr>
      <vt:lpstr>Misc. Equipment</vt:lpstr>
      <vt:lpstr>Tools-Supplies</vt:lpstr>
      <vt:lpstr>Livestock, Poultry</vt:lpstr>
      <vt:lpstr>Farm Use Only-Rec. Vehicles</vt:lpstr>
      <vt:lpstr>Specifically Named Livestock</vt:lpstr>
      <vt:lpstr>Peak Season</vt:lpstr>
      <vt:lpstr>Scheduled Machinery</vt:lpstr>
      <vt:lpstr>Lienholder</vt:lpstr>
      <vt:lpstr>'Farm Machinery'!Print_Area</vt:lpstr>
      <vt:lpstr>'Farm Use Only-Rec. Vehicles'!Print_Area</vt:lpstr>
      <vt:lpstr>'Livestock, Poultry'!Print_Area</vt:lpstr>
      <vt:lpstr>'Misc. Equipment'!Print_Area</vt:lpstr>
      <vt:lpstr>'Specifically Named Livestock'!Print_Area</vt:lpstr>
      <vt:lpstr>Summary!Print_Area</vt:lpstr>
      <vt:lpstr>'Tools-Supplies'!Print_Area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Lieder;becky.bounds@countryfinancial.com</dc:creator>
  <cp:keywords/>
  <dc:description/>
  <cp:lastModifiedBy>Erynn Schroeder (External)</cp:lastModifiedBy>
  <cp:revision/>
  <dcterms:created xsi:type="dcterms:W3CDTF">2015-06-05T18:17:20Z</dcterms:created>
  <dcterms:modified xsi:type="dcterms:W3CDTF">2023-09-08T16:03:26Z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0x0101005A50D438D262834C8E70AD8A7834FFCA</vt:lpwstr>
  </property>
  <property fmtid="{D5CDD505-2E9C-101B-9397-08002B2CF9AE}" pid="3" name="MediaServiceImageTags">
    <vt:lpwstr/>
  </property>
  <property fmtid="{D5CDD505-2E9C-101B-9397-08002B2CF9AE}" pid="4" name="Order">
    <vt:r8>530600</vt:r8>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